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Mar-24\"/>
    </mc:Choice>
  </mc:AlternateContent>
  <xr:revisionPtr revIDLastSave="0" documentId="13_ncr:1_{1991A29C-1995-4F1E-8FE8-4D2F433D48EB}" xr6:coauthVersionLast="47" xr6:coauthVersionMax="47" xr10:uidLastSave="{00000000-0000-0000-0000-000000000000}"/>
  <bookViews>
    <workbookView xWindow="-120" yWindow="-120" windowWidth="24240" windowHeight="13020" tabRatio="511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Sheet1!$A$1:$AE$64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4" i="1" l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R21" i="1"/>
  <c r="R16" i="1"/>
  <c r="R15" i="1"/>
  <c r="Q15" i="1"/>
  <c r="R14" i="1" l="1"/>
  <c r="R13" i="1"/>
  <c r="R12" i="1"/>
  <c r="R10" i="1"/>
  <c r="R9" i="1"/>
  <c r="R6" i="1" l="1"/>
  <c r="R5" i="1"/>
  <c r="R4" i="1" l="1"/>
  <c r="B4" i="1"/>
  <c r="R3" i="1" l="1"/>
  <c r="R2" i="1"/>
  <c r="AB2" i="1" l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V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6" i="1"/>
  <c r="Q17" i="1"/>
  <c r="Q18" i="1"/>
  <c r="Q19" i="1"/>
  <c r="Q20" i="1"/>
  <c r="Q21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<sst xmlns="http://schemas.openxmlformats.org/spreadsheetml/2006/main" count="937" uniqueCount="271">
  <si>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</si>
  <si>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</si>
  <si>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</si>
  <si>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</si>
  <si>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</si>
  <si>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</si>
  <si>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</si>
  <si>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</si>
  <si>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</si>
  <si>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</si>
  <si>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</si>
  <si>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</si>
  <si>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</si>
  <si>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</si>
  <si>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</si>
  <si>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</si>
  <si>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</si>
  <si>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</si>
  <si>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</si>
  <si>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</si>
  <si>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Allotment_Date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</si>
  <si>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</si>
  <si>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</si>
  <si>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</si>
  <si>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</si>
  <si>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</si>
  <si>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</si>
  <si>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</si>
  <si>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</si>
  <si>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</si>
  <si>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Private</t>
  </si>
  <si>
    <t>IPO</t>
  </si>
  <si>
    <t>State</t>
  </si>
  <si>
    <t>Gopal Snacks Limited</t>
  </si>
  <si>
    <t>Shree Karni Fabcom Limited</t>
  </si>
  <si>
    <t>R K Swamy Limited</t>
  </si>
  <si>
    <t>V R Infraspace Limited</t>
  </si>
  <si>
    <t>Mukka Proteins Limited</t>
  </si>
  <si>
    <t>M.V.K. Agro food product limited</t>
  </si>
  <si>
    <t>Platinum Industries Limited</t>
  </si>
  <si>
    <t>Purv Flexipack Limited</t>
  </si>
  <si>
    <t>Owais Metal and Mineral Processing Limited</t>
  </si>
  <si>
    <t>Sadhav Shipping Limited</t>
  </si>
  <si>
    <t>J.G.Chemicals Limited</t>
  </si>
  <si>
    <t>Exicom Tele Systems Limited</t>
  </si>
  <si>
    <t>PRATHAM EPC PROJECTS LIMITED</t>
  </si>
  <si>
    <t>Signoria Creation Limited</t>
  </si>
  <si>
    <t>AVP Infracon Limited</t>
  </si>
  <si>
    <t>Krystal Integrated Services Limited</t>
  </si>
  <si>
    <t>Popular Vehicles and Services Limited</t>
  </si>
  <si>
    <t>Enfuse Solutions Limited</t>
  </si>
  <si>
    <t>Enser Communications Limited</t>
  </si>
  <si>
    <t>INE0L9R01028</t>
  </si>
  <si>
    <t>INE0S4Y01010</t>
  </si>
  <si>
    <t>INE0Q6H01012</t>
  </si>
  <si>
    <t>INE0NQ801033</t>
  </si>
  <si>
    <t>INE0QQM01017</t>
  </si>
  <si>
    <t>INE0CG401037</t>
  </si>
  <si>
    <t>INE0SGC01015</t>
  </si>
  <si>
    <t>INE0PT501018</t>
  </si>
  <si>
    <t>INE0R6C01012</t>
  </si>
  <si>
    <t>INE0R8M01017</t>
  </si>
  <si>
    <t>INE0MB501011</t>
  </si>
  <si>
    <t>INE0QA601016</t>
  </si>
  <si>
    <t>INE0RDE01010</t>
  </si>
  <si>
    <t>INE0R9401019</t>
  </si>
  <si>
    <t>INE0QN801017</t>
  </si>
  <si>
    <t>INE772T01024</t>
  </si>
  <si>
    <t>INE0S3X01014</t>
  </si>
  <si>
    <t>INE0R9I01013</t>
  </si>
  <si>
    <t>INE0K5H01010</t>
  </si>
  <si>
    <t>INE777F01014</t>
  </si>
  <si>
    <t>NSE SME IPO</t>
  </si>
  <si>
    <t>Equity</t>
  </si>
  <si>
    <t>NA</t>
  </si>
  <si>
    <t>Link Intime India Private Limited</t>
  </si>
  <si>
    <t>Intensive Fiscal Services Private Limited, Axis Capital Limited and JM Financial Limited</t>
  </si>
  <si>
    <t>Qualified Institutional Buyers, Non-Institutional Investors, Retail Individual Investors and Eligible Employees</t>
  </si>
  <si>
    <t>Gujarat</t>
  </si>
  <si>
    <t>Delhi</t>
  </si>
  <si>
    <t>Tamil Nadu</t>
  </si>
  <si>
    <t>Karnataka</t>
  </si>
  <si>
    <t>Maharashtra</t>
  </si>
  <si>
    <t>West Bengal</t>
  </si>
  <si>
    <t>Madhya Pradesh</t>
  </si>
  <si>
    <t>Himachal Pradesh</t>
  </si>
  <si>
    <t>Rajasthan</t>
  </si>
  <si>
    <t>Kerela</t>
  </si>
  <si>
    <t>Western</t>
  </si>
  <si>
    <t>Eastern</t>
  </si>
  <si>
    <t>Central</t>
  </si>
  <si>
    <t>Northern</t>
  </si>
  <si>
    <t>Southern</t>
  </si>
  <si>
    <t>MAS Services Limited</t>
  </si>
  <si>
    <t>Horizon Management Private Limited</t>
  </si>
  <si>
    <t xml:space="preserve">Retail Indiviual Investors, Non-Retail Investors,Market Marker 
</t>
  </si>
  <si>
    <t xml:space="preserve">Qualified Institutional Buyers, Non-Institutional Investors, Retail Individual Investors </t>
  </si>
  <si>
    <t>Qualified Institutional Buyers, Retail Individual Investors, Non-Institutional Investors,  and market maker</t>
  </si>
  <si>
    <t>Qualified Institutional 
Buyers,Non-Institutional Investors, Retail Individual Investors</t>
  </si>
  <si>
    <t>Qualified Institutional Buyers, Retail Individual Investors, Non-Institutional Bidders, Market Make, Eligible Employees</t>
  </si>
  <si>
    <t>Retail Individual 
Investors, Qualified Institutional 
Bidders, Market Makers, Anchor Investors, Non Institutional 
Investors</t>
  </si>
  <si>
    <t>Qualified Institutional Buyer, Non-Institutional Investors, Retail Individual Investors</t>
  </si>
  <si>
    <t>Qualified Institutional Buyers, Retail Individual Investors, Non-Institutional Investors,  and Market maker</t>
  </si>
  <si>
    <t>MAASHITLA SECURITIES PRIVATE LIMITED</t>
  </si>
  <si>
    <t>HEM SECURITIES LIMITED</t>
  </si>
  <si>
    <t>KFin Technologies Limited</t>
  </si>
  <si>
    <t>SBI Capital Markets Limited, IIFL Securities Limited, Motilal Oswal Investment Advisors 
Limited</t>
  </si>
  <si>
    <t>LINK INTIME INDIA PRIVATE LIMITED</t>
  </si>
  <si>
    <t>BEELINE CAPITAL ADVISORS PRIVATE LIMITED</t>
  </si>
  <si>
    <t>CAMEO CORPORATE SERVICES LIMITED</t>
  </si>
  <si>
    <t>FEDEX SECURITIES PRIVATE LIMITED</t>
  </si>
  <si>
    <t>MAS SERVICES LIMITED</t>
  </si>
  <si>
    <t>Bigshare Services Private Limited</t>
  </si>
  <si>
    <t>Unistone Capital Private Limited</t>
  </si>
  <si>
    <t>Holani Consultants Private Limited</t>
  </si>
  <si>
    <t>BIGSHARE SERVICES PRIVATE LIMITED</t>
  </si>
  <si>
    <t>GRETEX CORPORATE SERVICES LIMITED</t>
  </si>
  <si>
    <t>Maashitla Securities Private Limited</t>
  </si>
  <si>
    <t>ISK ADVISORS PRIVATE LIMITED</t>
  </si>
  <si>
    <t>KFIN TECHNOLOGIES LIMITED</t>
  </si>
  <si>
    <t>CENTRUM CAPITAL LIMITED, EMKAY GLOBAL FINANCIAL SERVICES LIMITED, KEYNOTE FINANCIAL SERVICES LIMITED</t>
  </si>
  <si>
    <t>PURVA SHAREGISTRY INDIA PRIVATE LIMITED</t>
  </si>
  <si>
    <t>SHARE INDIA CAPITAL SERVICES PRIVATE LIMITED</t>
  </si>
  <si>
    <t>ICICI Securities Limited, Nuvama Wealth Management
Limited, Centrum Capital Limited</t>
  </si>
  <si>
    <t>SKYLINE FINANCIAL SERVICES PRIVATE LIMITED</t>
  </si>
  <si>
    <t>FAST TRACK FINSEC PRIVATE LIMITED</t>
  </si>
  <si>
    <t>Monarch Networth Capital Limited, Unistone Capital Private Limited, Systematix Corporate Services Limited</t>
  </si>
  <si>
    <t>Inga Ventures Private Limited</t>
  </si>
  <si>
    <t>Qualified Institutional Buyers, Non-Institutional Investors, Retail Individual Investors and Market Maker</t>
  </si>
  <si>
    <t>Non-Institutional Investors, Market Maker, Retail Individual Investors</t>
  </si>
  <si>
    <t>Market Maker,
 Retail Investors,
Non-Retail Investors</t>
  </si>
  <si>
    <t>Qualified Institutional 
Buyers,Non Institutional 
Investors,Retail Individual 
Investors</t>
  </si>
  <si>
    <t>CANTABIL RETAIL INDIA LIMITED</t>
  </si>
  <si>
    <t>Jyoti Structures Ltd.,</t>
  </si>
  <si>
    <t>Karnataka Bank Ltd.</t>
  </si>
  <si>
    <t>Lokesh Machines Limited</t>
  </si>
  <si>
    <t>RPSG VENTURES LIMITED</t>
  </si>
  <si>
    <t>Safari Industries (India) Ltd.,</t>
  </si>
  <si>
    <t>TIL Ltd.,</t>
  </si>
  <si>
    <t>Kotyark Industries Limited</t>
  </si>
  <si>
    <t>Spectrum Electrical Industries Limited</t>
  </si>
  <si>
    <t>Hariom Pipe Industries Limited</t>
  </si>
  <si>
    <t>Himadri Speciality Chemical Ltd.</t>
  </si>
  <si>
    <t>HI-TECH PIPES LIMITED</t>
  </si>
  <si>
    <t>Kernex Microsystems (India) Ltd.</t>
  </si>
  <si>
    <t>MAGNUM VENTURES LIMITED</t>
  </si>
  <si>
    <t>Manaksia Coated Metals &amp; Industries Ltd</t>
  </si>
  <si>
    <t>Parag Milk Foods Limited</t>
  </si>
  <si>
    <t>Pritika Auto Industries Limited</t>
  </si>
  <si>
    <t>Ruchi Infrastructure Ltd</t>
  </si>
  <si>
    <t>Shankara Building Products Limited</t>
  </si>
  <si>
    <t>SKY GOLD LIMITED</t>
  </si>
  <si>
    <t>SoftTech Engineers Limited</t>
  </si>
  <si>
    <t>THOMAS SCOTT (INDIA) LIMITED</t>
  </si>
  <si>
    <t>Vikas EcoTech Limited</t>
  </si>
  <si>
    <t>Vertoz Advertising Limited</t>
  </si>
  <si>
    <t>Marine Electricals (India) Limited</t>
  </si>
  <si>
    <t>BALAXI PHARMACEUTICALS LIMITED</t>
  </si>
  <si>
    <t>Vaishali Pharma Limited</t>
  </si>
  <si>
    <t>Priti International Limited</t>
  </si>
  <si>
    <t>NSE</t>
  </si>
  <si>
    <t>BSE/NSE</t>
  </si>
  <si>
    <t>Preferential</t>
  </si>
  <si>
    <t>07-Mar-2024</t>
  </si>
  <si>
    <t>12-Mar-2024</t>
  </si>
  <si>
    <t>27-Mar-2024</t>
  </si>
  <si>
    <t>28-Mar-2024</t>
  </si>
  <si>
    <t>15-Mar-2024</t>
  </si>
  <si>
    <t>18-Mar-2024</t>
  </si>
  <si>
    <t>Non-Promoters</t>
  </si>
  <si>
    <t>Promoters</t>
  </si>
  <si>
    <t>Promoter&amp;Non-promoter</t>
  </si>
  <si>
    <t>Non-promoter</t>
  </si>
  <si>
    <t>Promoter and Non-Promoters</t>
  </si>
  <si>
    <t>Non-Promoter</t>
  </si>
  <si>
    <t>Textiles &amp; Apparels</t>
  </si>
  <si>
    <t>Electrical Equipment</t>
  </si>
  <si>
    <t>Banks</t>
  </si>
  <si>
    <t>Industrial Manufacturing</t>
  </si>
  <si>
    <t>Commercial Services &amp; Supplies</t>
  </si>
  <si>
    <t>Consumer Durables</t>
  </si>
  <si>
    <t>Agricultural, Commercial &amp; Construction Vehicles</t>
  </si>
  <si>
    <t>Gas</t>
  </si>
  <si>
    <t>Industrial Products</t>
  </si>
  <si>
    <t>Chemicals &amp; Petrochemicals</t>
  </si>
  <si>
    <t>Transport Services</t>
  </si>
  <si>
    <t>Paper, Forest &amp; Jute Products</t>
  </si>
  <si>
    <t>Food Products</t>
  </si>
  <si>
    <t>Auto Components</t>
  </si>
  <si>
    <t>Retailing</t>
  </si>
  <si>
    <t>IT - Software</t>
  </si>
  <si>
    <t>Media</t>
  </si>
  <si>
    <t>Pharmaceuticals &amp; Biotechnology</t>
  </si>
  <si>
    <t>Swan Energy Ltd.</t>
  </si>
  <si>
    <t>Macrotech Developers Limited</t>
  </si>
  <si>
    <t>D B REALTY LIMITED</t>
  </si>
  <si>
    <t>Wockhardt Ltd</t>
  </si>
  <si>
    <t>Shakti Pumps (India) Ltd.</t>
  </si>
  <si>
    <t>Xpro India Limited</t>
  </si>
  <si>
    <t>QIP</t>
  </si>
  <si>
    <t>06-Jan-2024</t>
  </si>
  <si>
    <t>07-Dec-2023</t>
  </si>
  <si>
    <t>15-Jan-2024</t>
  </si>
  <si>
    <t>15-Dec-2023</t>
  </si>
  <si>
    <t>Systematix Corporate Services Limited</t>
  </si>
  <si>
    <t>Kotak Mahindra Capital Company Limited, Jefferies India Private Limited, BofA Securities India Limited</t>
  </si>
  <si>
    <t>DAM Capital Advisors Limited/JM Financial Limited/PL Capital Markets Private Limited</t>
  </si>
  <si>
    <t>DAM Capital Advisors Limited</t>
  </si>
  <si>
    <t>ERNST &amp; YOUNG MERCHANT BANKING SERVICES LLP</t>
  </si>
  <si>
    <t>Galactico Corporate Services Limited</t>
  </si>
  <si>
    <t>Nuvama Wealth Management Limited (Formerly known as Edelweiss Securities Limited)</t>
  </si>
  <si>
    <t>AIF,BANK,FI, SPI, MF,IC,SI-NBFC</t>
  </si>
  <si>
    <t>FPI, INS, FPI-1-INST</t>
  </si>
  <si>
    <t>AIF,BANK,FPI,INSURANCE,MF,NBFC,TRUSTS,FI</t>
  </si>
  <si>
    <t>Qualified Institutional Buyer</t>
  </si>
  <si>
    <t>Mutual Fund</t>
  </si>
  <si>
    <t>Public Holding Institutions Foreign Portfolio InvestorsPublic Holding Institutions Venture Capital Funds</t>
  </si>
  <si>
    <t>Public Holding Institutions Foreign Portfolio InvestorsPublic Holding Institutions Mutual FundsPublic Shareholding Institutions Any Other (specify)</t>
  </si>
  <si>
    <t>14-Feb-2024</t>
  </si>
  <si>
    <t>29-Feb-2024</t>
  </si>
  <si>
    <t>Realty</t>
  </si>
  <si>
    <t>PharmaceutialS &amp; biotechnology</t>
  </si>
  <si>
    <t>Company has offered discount</t>
  </si>
  <si>
    <t>INE665A01038</t>
  </si>
  <si>
    <t>INE670K01029</t>
  </si>
  <si>
    <t>INE879I01012</t>
  </si>
  <si>
    <t>INE049B01025</t>
  </si>
  <si>
    <t>INE908D01010</t>
  </si>
  <si>
    <t>INE01EO01010</t>
  </si>
  <si>
    <t>INE445C01015</t>
  </si>
  <si>
    <t>Adroit Infotech Limited</t>
  </si>
  <si>
    <t>INE737B01033</t>
  </si>
  <si>
    <t>Rights</t>
  </si>
  <si>
    <t>VENTURE CAPITAL AND CORPORATE INVESTMENTS PRIVATE LIMITED</t>
  </si>
  <si>
    <t>-</t>
  </si>
  <si>
    <t>IT Enabled Services</t>
  </si>
  <si>
    <t>Magnum Ventures Limited</t>
  </si>
  <si>
    <t>INE387I01016</t>
  </si>
  <si>
    <t>Paper &amp; Paper Products</t>
  </si>
  <si>
    <t>Nagreeka Exports Limited</t>
  </si>
  <si>
    <t>INE123B01028</t>
  </si>
  <si>
    <t>Maheshwari Datamatics Pvt Ltd</t>
  </si>
  <si>
    <t>Prime Securities Limited</t>
  </si>
  <si>
    <t>Other Textile Products</t>
  </si>
  <si>
    <t>INE068L01024</t>
  </si>
  <si>
    <t>INE397H01017</t>
  </si>
  <si>
    <t>INE425Y01011</t>
  </si>
  <si>
    <t>INE0J0B01017</t>
  </si>
  <si>
    <t>INE00EV01017</t>
  </si>
  <si>
    <t>INE106T01025</t>
  </si>
  <si>
    <t>INE883N01014</t>
  </si>
  <si>
    <t>INE583R01029</t>
  </si>
  <si>
    <t>INE274V01019</t>
  </si>
  <si>
    <t>INE01IU01018</t>
  </si>
  <si>
    <t>INE728Z01015</t>
  </si>
  <si>
    <t>INE480M01011</t>
  </si>
  <si>
    <t>INE806A01020</t>
  </si>
  <si>
    <t>INE188Y01015</t>
  </si>
  <si>
    <t>INE01JE01028</t>
  </si>
  <si>
    <t>INE618N01014</t>
  </si>
  <si>
    <t>INE972X01014</t>
  </si>
  <si>
    <t>INE974Z01015</t>
  </si>
  <si>
    <t>INE197A01024</t>
  </si>
  <si>
    <t>INE614B01018</t>
  </si>
  <si>
    <t>INE429E01023</t>
  </si>
  <si>
    <t>INE806C01018</t>
  </si>
  <si>
    <t>INE019C01026</t>
  </si>
  <si>
    <t>INE202H01019</t>
  </si>
  <si>
    <t>INE413B01023</t>
  </si>
  <si>
    <t>INE015D01022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</si>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</sst>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</cellStyleXfs>
  <cellXfs count="71"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5" fontId="9" fillId="0" borderId="5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15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5" fontId="9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5" fontId="13" fillId="0" borderId="3" xfId="0" applyNumberFormat="1" applyFont="1" applyBorder="1" applyAlignment="1">
      <alignment horizontal="center"/>
    </xf>
    <xf numFmtId="15" fontId="13" fillId="0" borderId="1" xfId="0" applyNumberFormat="1" applyFont="1" applyBorder="1" applyAlignment="1">
      <alignment horizontal="center"/>
    </xf>
    <xf numFmtId="0" fontId="13" fillId="0" borderId="5" xfId="0" applyFont="1" applyBorder="1"/>
    <xf numFmtId="14" fontId="13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/>
    <xf numFmtId="0" fontId="13" fillId="0" borderId="5" xfId="0" applyFont="1" applyBorder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14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left"/>
    </xf>
    <xf numFmtId="14" fontId="15" fillId="0" borderId="5" xfId="0" quotePrefix="1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 applyProtection="1">
      <alignment horizontal="left" vertical="center" wrapText="1"/>
      <protection locked="0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</xdr:row>
          <xdr:rowOff>0</xdr:rowOff>
        </xdr:from>
        <xdr:to>
          <xdr:col>29</xdr:col>
          <xdr:colOff>228600</xdr:colOff>
          <xdr:row>2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</xdr:row>
          <xdr:rowOff>0</xdr:rowOff>
        </xdr:from>
        <xdr:to>
          <xdr:col>25</xdr:col>
          <xdr:colOff>276225</xdr:colOff>
          <xdr:row>2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eindialimited-my.sharepoint.com/Users/nehas/AppData/Local/Microsoft/Windows/INetCache/Content.Outlook/MCU0KUJT/Primary%20Market%20Data_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iyamm\Desktop\Priyam\DATA\Primary%20Market%20Data%20Mar%202024\Primary%20Market%20Data_Mar%202024.xlsx" TargetMode="External"/><Relationship Id="rId1" Type="http://schemas.openxmlformats.org/officeDocument/2006/relationships/externalLinkPath" Target="https://nseindialimited-my.sharepoint.com/Users/priyamm/Desktop/Priyam/DATA/Primary%20Market%20Data%20Mar%202024/Primary%20Market%20Data_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ary Market Feb 2024"/>
      <sheetName val="Table 3"/>
      <sheetName val="Yearly Pref &amp; QIP"/>
      <sheetName val="Monthly pref &amp; QIP"/>
      <sheetName val="Working 23-24"/>
      <sheetName val="Working 22-23"/>
      <sheetName val="Region"/>
    </sheetNames>
    <sheetDataSet>
      <sheetData sheetId="0"/>
      <sheetData sheetId="1"/>
      <sheetData sheetId="2"/>
      <sheetData sheetId="3"/>
      <sheetData sheetId="4">
        <row r="306">
          <cell r="D306" t="str">
            <v>BSE</v>
          </cell>
          <cell r="F306">
            <v>16216886</v>
          </cell>
          <cell r="J306">
            <v>45362</v>
          </cell>
          <cell r="O306">
            <v>650.29712859999995</v>
          </cell>
          <cell r="AG306" t="str">
            <v>Food processing</v>
          </cell>
        </row>
        <row r="307">
          <cell r="D307" t="str">
            <v>NSE</v>
          </cell>
          <cell r="F307">
            <v>1872000</v>
          </cell>
          <cell r="J307">
            <v>45362</v>
          </cell>
          <cell r="O307">
            <v>42.494399999999999</v>
          </cell>
          <cell r="AG307" t="str">
            <v>Textile</v>
          </cell>
        </row>
        <row r="308">
          <cell r="D308" t="str">
            <v>NSE</v>
          </cell>
          <cell r="F308">
            <v>3624000</v>
          </cell>
          <cell r="J308">
            <v>45358</v>
          </cell>
          <cell r="O308">
            <v>51.8232</v>
          </cell>
          <cell r="AG308" t="str">
            <v>Electronic Equipments/ Products</v>
          </cell>
        </row>
        <row r="309">
          <cell r="D309" t="str">
            <v>BSE</v>
          </cell>
          <cell r="F309">
            <v>14720101</v>
          </cell>
          <cell r="J309">
            <v>45357</v>
          </cell>
          <cell r="O309">
            <v>423.56</v>
          </cell>
          <cell r="AG309" t="str">
            <v>Misc</v>
          </cell>
        </row>
        <row r="310">
          <cell r="D310" t="str">
            <v>NSE</v>
          </cell>
          <cell r="F310">
            <v>2400000</v>
          </cell>
          <cell r="J310">
            <v>45357</v>
          </cell>
          <cell r="O310">
            <v>20.399999999999999</v>
          </cell>
          <cell r="AG310" t="str">
            <v>Misc</v>
          </cell>
        </row>
        <row r="311">
          <cell r="D311" t="str">
            <v>NSE</v>
          </cell>
          <cell r="F311">
            <v>80000000</v>
          </cell>
          <cell r="J311">
            <v>45355</v>
          </cell>
          <cell r="O311">
            <v>224</v>
          </cell>
          <cell r="AG311" t="str">
            <v>Food processing</v>
          </cell>
        </row>
        <row r="312">
          <cell r="D312" t="str">
            <v>NSE</v>
          </cell>
          <cell r="F312">
            <v>5490000</v>
          </cell>
          <cell r="J312">
            <v>45355</v>
          </cell>
          <cell r="O312">
            <v>65.88</v>
          </cell>
          <cell r="AG312" t="str">
            <v>Food processing</v>
          </cell>
        </row>
        <row r="313">
          <cell r="D313" t="str">
            <v>NSE</v>
          </cell>
          <cell r="F313">
            <v>13761225</v>
          </cell>
          <cell r="J313">
            <v>45351</v>
          </cell>
          <cell r="O313">
            <v>235.3169475</v>
          </cell>
          <cell r="AG313" t="str">
            <v>Chemical</v>
          </cell>
        </row>
        <row r="314">
          <cell r="D314" t="str">
            <v>NSE</v>
          </cell>
          <cell r="F314">
            <v>5664000</v>
          </cell>
          <cell r="J314">
            <v>45351</v>
          </cell>
          <cell r="O314">
            <v>40.214399999999998</v>
          </cell>
          <cell r="AG314" t="str">
            <v>Plastic</v>
          </cell>
        </row>
        <row r="315">
          <cell r="D315" t="str">
            <v>NSE</v>
          </cell>
          <cell r="F315">
            <v>4907200</v>
          </cell>
          <cell r="J315">
            <v>45350</v>
          </cell>
          <cell r="O315">
            <v>42.692639999999997</v>
          </cell>
          <cell r="AG315" t="str">
            <v>Misc</v>
          </cell>
        </row>
        <row r="316">
          <cell r="D316" t="str">
            <v>NSE</v>
          </cell>
          <cell r="F316">
            <v>4018800</v>
          </cell>
          <cell r="J316">
            <v>45349</v>
          </cell>
          <cell r="O316">
            <v>38.178600000000003</v>
          </cell>
          <cell r="AG316" t="str">
            <v>Misc</v>
          </cell>
        </row>
        <row r="317">
          <cell r="D317" t="str">
            <v>BSE</v>
          </cell>
          <cell r="F317">
            <v>11366063</v>
          </cell>
          <cell r="J317">
            <v>45358</v>
          </cell>
          <cell r="O317">
            <v>251.1899923</v>
          </cell>
          <cell r="AG317" t="str">
            <v>Chemical</v>
          </cell>
        </row>
        <row r="318">
          <cell r="D318" t="str">
            <v>NSE</v>
          </cell>
          <cell r="F318">
            <v>30211200</v>
          </cell>
          <cell r="J318">
            <v>45351</v>
          </cell>
          <cell r="O318">
            <v>428.99903999999998</v>
          </cell>
          <cell r="AG318" t="str">
            <v>Electronic Equipments/ Products</v>
          </cell>
        </row>
        <row r="319">
          <cell r="D319" t="str">
            <v>NSE</v>
          </cell>
          <cell r="F319">
            <v>4800000</v>
          </cell>
          <cell r="J319">
            <v>45364</v>
          </cell>
          <cell r="O319">
            <v>36</v>
          </cell>
          <cell r="AG319" t="str">
            <v>Engineering</v>
          </cell>
        </row>
        <row r="320">
          <cell r="D320" t="str">
            <v>NSE</v>
          </cell>
          <cell r="F320">
            <v>1428000</v>
          </cell>
          <cell r="J320">
            <v>45365</v>
          </cell>
          <cell r="O320">
            <v>9.282</v>
          </cell>
          <cell r="AG320" t="str">
            <v>Textile</v>
          </cell>
        </row>
        <row r="321">
          <cell r="D321" t="str">
            <v>NSE</v>
          </cell>
          <cell r="F321">
            <v>6979200</v>
          </cell>
          <cell r="J321">
            <v>45366</v>
          </cell>
          <cell r="O321">
            <v>52.344000000000001</v>
          </cell>
          <cell r="AG321" t="str">
            <v>Cement/ Constructions</v>
          </cell>
        </row>
        <row r="322">
          <cell r="D322" t="str">
            <v>BSE</v>
          </cell>
          <cell r="F322">
            <v>4197552</v>
          </cell>
          <cell r="J322">
            <v>45369</v>
          </cell>
          <cell r="O322">
            <v>300.12496800000002</v>
          </cell>
          <cell r="AG322" t="str">
            <v>Misc</v>
          </cell>
        </row>
        <row r="323">
          <cell r="D323" t="str">
            <v>NSE</v>
          </cell>
          <cell r="F323">
            <v>20393828</v>
          </cell>
          <cell r="J323">
            <v>45365</v>
          </cell>
          <cell r="O323">
            <v>601.54999999999995</v>
          </cell>
          <cell r="AG323" t="str">
            <v>Automobiles</v>
          </cell>
        </row>
        <row r="324">
          <cell r="D324" t="str">
            <v>NSE</v>
          </cell>
          <cell r="F324">
            <v>2337600</v>
          </cell>
          <cell r="J324">
            <v>45370</v>
          </cell>
          <cell r="O324">
            <v>22.44096</v>
          </cell>
          <cell r="AG324" t="str">
            <v>Info Tech</v>
          </cell>
        </row>
        <row r="325">
          <cell r="D325" t="str">
            <v>NSE</v>
          </cell>
          <cell r="F325">
            <v>2310000</v>
          </cell>
          <cell r="J325">
            <v>45370</v>
          </cell>
          <cell r="O325">
            <v>16.170000000000002</v>
          </cell>
          <cell r="AG325" t="str">
            <v>Info Tech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Market Feb 2024"/>
      <sheetName val="Table 3"/>
      <sheetName val="Yearly Pref &amp; QIP"/>
      <sheetName val="Monthly pref &amp; QIP"/>
      <sheetName val="Working 23-24"/>
      <sheetName val="Working 22-23"/>
      <sheetName val="Region"/>
    </sheetNames>
    <sheetDataSet>
      <sheetData sheetId="0"/>
      <sheetData sheetId="1"/>
      <sheetData sheetId="2"/>
      <sheetData sheetId="3"/>
      <sheetData sheetId="4">
        <row r="306">
          <cell r="P306">
            <v>45365</v>
          </cell>
        </row>
        <row r="308">
          <cell r="A308" t="str">
            <v>Sona Machinery Limited</v>
          </cell>
          <cell r="P308">
            <v>45364</v>
          </cell>
        </row>
        <row r="309">
          <cell r="P309">
            <v>45363</v>
          </cell>
        </row>
        <row r="310">
          <cell r="P310">
            <v>45363</v>
          </cell>
        </row>
        <row r="313">
          <cell r="P313">
            <v>45356</v>
          </cell>
        </row>
        <row r="316">
          <cell r="P316">
            <v>45352</v>
          </cell>
        </row>
        <row r="317">
          <cell r="P317">
            <v>45364</v>
          </cell>
        </row>
        <row r="318">
          <cell r="P318">
            <v>45356</v>
          </cell>
        </row>
        <row r="319">
          <cell r="P319">
            <v>45369</v>
          </cell>
        </row>
        <row r="320">
          <cell r="P320">
            <v>45370</v>
          </cell>
        </row>
        <row r="325">
          <cell r="P325">
            <v>45373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7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9.140625" defaultRowHeight="15" x14ac:dyDescent="0.25"/>
  <cols>
    <col min="1" max="1" width="7.42578125" style="3" bestFit="1" customWidth="1"/>
    <col min="2" max="2" width="30" style="3" customWidth="1"/>
    <col min="3" max="3" width="15.7109375" style="10" customWidth="1"/>
    <col min="4" max="4" width="6.28515625" style="3" customWidth="1"/>
    <col min="5" max="5" width="7" style="3" bestFit="1" customWidth="1"/>
    <col min="6" max="6" width="10.140625" style="3" bestFit="1" customWidth="1"/>
    <col min="7" max="7" width="14.140625" style="3" bestFit="1" customWidth="1"/>
    <col min="8" max="8" width="17.5703125" style="3" bestFit="1" customWidth="1"/>
    <col min="9" max="9" width="9.28515625" style="3" customWidth="1"/>
    <col min="10" max="10" width="8.42578125" style="3" customWidth="1"/>
    <col min="11" max="11" width="23.85546875" style="3" customWidth="1"/>
    <col min="12" max="12" width="40.7109375" style="3" customWidth="1"/>
    <col min="13" max="13" width="13.42578125" style="3" bestFit="1" customWidth="1"/>
    <col min="14" max="14" width="12.140625" style="3" customWidth="1"/>
    <col min="15" max="15" width="10.85546875" style="3" customWidth="1"/>
    <col min="16" max="16" width="13" style="3" customWidth="1"/>
    <col min="17" max="17" width="11.28515625" style="3" customWidth="1"/>
    <col min="18" max="18" width="12" style="3" bestFit="1" customWidth="1"/>
    <col min="19" max="19" width="11.85546875" style="3" bestFit="1" customWidth="1"/>
    <col min="20" max="20" width="9.42578125" style="3" bestFit="1" customWidth="1"/>
    <col min="21" max="21" width="12.140625" style="3" bestFit="1" customWidth="1"/>
    <col min="22" max="22" width="14.42578125" style="3" bestFit="1" customWidth="1"/>
    <col min="23" max="23" width="14.28515625" style="3" bestFit="1" customWidth="1"/>
    <col min="24" max="24" width="27.28515625" style="3" customWidth="1"/>
    <col min="25" max="25" width="16" style="3" bestFit="1" customWidth="1"/>
    <col min="26" max="26" width="16.85546875" style="3" bestFit="1" customWidth="1"/>
    <col min="27" max="27" width="9.140625" style="3" bestFit="1" customWidth="1"/>
    <col min="28" max="28" width="23.85546875" style="3" customWidth="1"/>
    <col min="29" max="29" width="8.5703125" style="3" bestFit="1" customWidth="1"/>
    <col min="30" max="30" width="15.5703125" style="2" bestFit="1" customWidth="1"/>
    <col min="31" max="31" width="5.140625" style="3" bestFit="1" customWidth="1"/>
    <col min="32" max="32" width="9.140625" style="6" customWidth="1"/>
    <col min="33" max="33" width="9.140625" style="6"/>
    <col min="34" max="34" width="14" style="6" bestFit="1" customWidth="1"/>
    <col min="35" max="42" width="9.140625" style="6"/>
    <col min="43" max="44" width="9.7109375" style="6" bestFit="1" customWidth="1"/>
    <col min="45" max="16384" width="9.140625" style="6"/>
  </cols>
  <sheetData>
    <row r="1" spans="1:31" s="14" customFormat="1" ht="57" x14ac:dyDescent="0.25">
      <c r="A1" s="15" t="s">
        <v>28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24</v>
      </c>
      <c r="I1" s="15" t="s">
        <v>29</v>
      </c>
      <c r="J1" s="15" t="s">
        <v>7</v>
      </c>
      <c r="K1" s="16" t="s">
        <v>8</v>
      </c>
      <c r="L1" s="16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6" t="s">
        <v>16</v>
      </c>
      <c r="T1" s="16" t="s">
        <v>17</v>
      </c>
      <c r="U1" s="16" t="s">
        <v>18</v>
      </c>
      <c r="V1" s="15" t="s">
        <v>19</v>
      </c>
      <c r="W1" s="15" t="s">
        <v>25</v>
      </c>
      <c r="X1" s="15" t="s">
        <v>26</v>
      </c>
      <c r="Y1" s="16" t="s">
        <v>20</v>
      </c>
      <c r="Z1" s="16" t="s">
        <v>32</v>
      </c>
      <c r="AA1" s="16" t="s">
        <v>21</v>
      </c>
      <c r="AB1" s="16" t="s">
        <v>22</v>
      </c>
      <c r="AC1" s="16" t="s">
        <v>23</v>
      </c>
      <c r="AD1" s="15" t="s">
        <v>27</v>
      </c>
      <c r="AE1" s="16" t="s">
        <v>0</v>
      </c>
    </row>
    <row r="2" spans="1:31" x14ac:dyDescent="0.25">
      <c r="A2" s="17">
        <v>1</v>
      </c>
      <c r="B2" s="25" t="s">
        <v>33</v>
      </c>
      <c r="C2" s="17" t="s">
        <v>52</v>
      </c>
      <c r="D2" s="17"/>
      <c r="E2" s="17" t="s">
        <v>30</v>
      </c>
      <c r="F2" s="17" t="str">
        <f>'[1]Working 23-24'!D306</f>
        <v>BSE</v>
      </c>
      <c r="G2" s="17" t="s">
        <v>31</v>
      </c>
      <c r="H2" s="17" t="s">
        <v>73</v>
      </c>
      <c r="I2" s="17" t="s">
        <v>74</v>
      </c>
      <c r="J2" s="17" t="s">
        <v>74</v>
      </c>
      <c r="K2" s="67" t="s">
        <v>75</v>
      </c>
      <c r="L2" s="67" t="s">
        <v>76</v>
      </c>
      <c r="M2" s="19">
        <f>'[1]Working 23-24'!F306</f>
        <v>16216886</v>
      </c>
      <c r="N2" s="18">
        <v>0</v>
      </c>
      <c r="O2" s="18">
        <v>16216886</v>
      </c>
      <c r="P2" s="28">
        <v>45357</v>
      </c>
      <c r="Q2" s="20">
        <f>'[1]Working 23-24'!J306</f>
        <v>45362</v>
      </c>
      <c r="R2" s="20">
        <f>'[2]Working 23-24'!$P$306</f>
        <v>45365</v>
      </c>
      <c r="S2" s="17">
        <v>1</v>
      </c>
      <c r="T2" s="17">
        <v>400</v>
      </c>
      <c r="U2" s="17">
        <v>401</v>
      </c>
      <c r="V2" s="21">
        <f>'[1]Working 23-24'!O306</f>
        <v>650.29712859999995</v>
      </c>
      <c r="W2" s="17">
        <v>157848</v>
      </c>
      <c r="X2" s="17" t="s">
        <v>77</v>
      </c>
      <c r="Y2" s="20">
        <v>45363</v>
      </c>
      <c r="Z2" s="18" t="s">
        <v>78</v>
      </c>
      <c r="AA2" s="18" t="s">
        <v>88</v>
      </c>
      <c r="AB2" s="17" t="str">
        <f>'[1]Working 23-24'!AG306</f>
        <v>Food processing</v>
      </c>
      <c r="AC2" s="17"/>
      <c r="AD2" s="18">
        <v>440.05</v>
      </c>
      <c r="AE2" s="17"/>
    </row>
    <row r="3" spans="1:31" x14ac:dyDescent="0.25">
      <c r="A3" s="22">
        <f>A2+1</f>
        <v>2</v>
      </c>
      <c r="B3" s="25" t="s">
        <v>34</v>
      </c>
      <c r="C3" s="17" t="s">
        <v>53</v>
      </c>
      <c r="D3" s="22"/>
      <c r="E3" s="17" t="s">
        <v>30</v>
      </c>
      <c r="F3" s="22" t="str">
        <f>'[1]Working 23-24'!D307</f>
        <v>NSE</v>
      </c>
      <c r="G3" s="22" t="s">
        <v>72</v>
      </c>
      <c r="H3" s="17" t="s">
        <v>73</v>
      </c>
      <c r="I3" s="17" t="s">
        <v>74</v>
      </c>
      <c r="J3" s="17" t="s">
        <v>74</v>
      </c>
      <c r="K3" s="67" t="s">
        <v>93</v>
      </c>
      <c r="L3" s="67" t="s">
        <v>94</v>
      </c>
      <c r="M3" s="22">
        <f>'[1]Working 23-24'!F307</f>
        <v>1872000</v>
      </c>
      <c r="N3" s="18">
        <v>1872000</v>
      </c>
      <c r="O3" s="18">
        <v>0</v>
      </c>
      <c r="P3" s="28">
        <v>45357</v>
      </c>
      <c r="Q3" s="23">
        <f>'[1]Working 23-24'!J307</f>
        <v>45362</v>
      </c>
      <c r="R3" s="20">
        <f>'[2]Working 23-24'!$P$306</f>
        <v>45365</v>
      </c>
      <c r="S3" s="22">
        <v>10</v>
      </c>
      <c r="T3" s="22">
        <v>217</v>
      </c>
      <c r="U3" s="22">
        <v>227</v>
      </c>
      <c r="V3" s="24">
        <f>'[1]Working 23-24'!O307</f>
        <v>42.494399999999999</v>
      </c>
      <c r="W3" s="22">
        <v>1511</v>
      </c>
      <c r="X3" s="17" t="s">
        <v>128</v>
      </c>
      <c r="Y3" s="20">
        <v>45363</v>
      </c>
      <c r="Z3" s="18" t="s">
        <v>78</v>
      </c>
      <c r="AA3" s="18" t="s">
        <v>88</v>
      </c>
      <c r="AB3" s="22" t="str">
        <f>'[1]Working 23-24'!AG307</f>
        <v>Textile</v>
      </c>
      <c r="AC3" s="22"/>
      <c r="AD3" s="18">
        <v>14.214</v>
      </c>
      <c r="AE3" s="22"/>
    </row>
    <row r="4" spans="1:31" x14ac:dyDescent="0.25">
      <c r="A4" s="4">
        <f t="shared" ref="A4:A64" si="0">A3+1</f>
        <v>3</v>
      </c>
      <c r="B4" s="26" t="str">
        <f>'[2]Working 23-24'!$A$308</f>
        <v>Sona Machinery Limited</v>
      </c>
      <c r="C4" s="13" t="s">
        <v>54</v>
      </c>
      <c r="E4" s="1" t="s">
        <v>30</v>
      </c>
      <c r="F4" s="3" t="str">
        <f>'[1]Working 23-24'!D308</f>
        <v>NSE</v>
      </c>
      <c r="G4" s="4" t="s">
        <v>72</v>
      </c>
      <c r="H4" s="1" t="s">
        <v>73</v>
      </c>
      <c r="I4" s="1" t="s">
        <v>74</v>
      </c>
      <c r="J4" s="1" t="s">
        <v>74</v>
      </c>
      <c r="K4" s="26" t="s">
        <v>103</v>
      </c>
      <c r="L4" s="26" t="s">
        <v>104</v>
      </c>
      <c r="M4" s="3">
        <f>'[1]Working 23-24'!F308</f>
        <v>3624000</v>
      </c>
      <c r="N4" s="2">
        <v>3624000</v>
      </c>
      <c r="O4" s="2">
        <v>0</v>
      </c>
      <c r="P4" s="29">
        <v>45356</v>
      </c>
      <c r="Q4" s="7">
        <f>'[1]Working 23-24'!J308</f>
        <v>45358</v>
      </c>
      <c r="R4" s="5">
        <f>'[2]Working 23-24'!$P$308</f>
        <v>45364</v>
      </c>
      <c r="S4" s="3">
        <v>10</v>
      </c>
      <c r="T4" s="3">
        <v>133</v>
      </c>
      <c r="U4" s="3">
        <v>143</v>
      </c>
      <c r="V4" s="8">
        <f>'[1]Working 23-24'!O308</f>
        <v>51.8232</v>
      </c>
      <c r="W4" s="3">
        <v>1728</v>
      </c>
      <c r="X4" s="1" t="s">
        <v>128</v>
      </c>
      <c r="Y4" s="7">
        <v>45362</v>
      </c>
      <c r="Z4" s="18" t="s">
        <v>79</v>
      </c>
      <c r="AA4" s="18" t="s">
        <v>91</v>
      </c>
      <c r="AB4" s="3" t="str">
        <f>'[1]Working 23-24'!AG308</f>
        <v>Electronic Equipments/ Products</v>
      </c>
      <c r="AD4" s="2">
        <v>82.734999999999999</v>
      </c>
    </row>
    <row r="5" spans="1:31" x14ac:dyDescent="0.25">
      <c r="A5" s="4">
        <f t="shared" si="0"/>
        <v>4</v>
      </c>
      <c r="B5" s="26" t="s">
        <v>35</v>
      </c>
      <c r="C5" s="13" t="s">
        <v>55</v>
      </c>
      <c r="E5" s="1" t="s">
        <v>30</v>
      </c>
      <c r="F5" s="3" t="str">
        <f>'[1]Working 23-24'!D309</f>
        <v>BSE</v>
      </c>
      <c r="G5" s="3" t="s">
        <v>31</v>
      </c>
      <c r="H5" s="1" t="s">
        <v>73</v>
      </c>
      <c r="I5" s="1" t="s">
        <v>74</v>
      </c>
      <c r="J5" s="1" t="s">
        <v>74</v>
      </c>
      <c r="K5" s="26" t="s">
        <v>105</v>
      </c>
      <c r="L5" s="26" t="s">
        <v>106</v>
      </c>
      <c r="M5" s="3">
        <f>'[1]Working 23-24'!F309</f>
        <v>14720101</v>
      </c>
      <c r="N5" s="2">
        <v>6020101</v>
      </c>
      <c r="O5" s="2">
        <v>8700000</v>
      </c>
      <c r="P5" s="29">
        <v>45355</v>
      </c>
      <c r="Q5" s="7">
        <f>'[1]Working 23-24'!J309</f>
        <v>45357</v>
      </c>
      <c r="R5" s="5">
        <f>'[2]Working 23-24'!$P$309</f>
        <v>45363</v>
      </c>
      <c r="S5" s="3">
        <v>5</v>
      </c>
      <c r="T5" s="3">
        <v>283</v>
      </c>
      <c r="U5" s="3">
        <v>288</v>
      </c>
      <c r="V5" s="8">
        <f>'[1]Working 23-24'!O309</f>
        <v>423.56</v>
      </c>
      <c r="W5" s="3">
        <v>32708</v>
      </c>
      <c r="X5" s="1" t="s">
        <v>77</v>
      </c>
      <c r="Y5" s="7">
        <v>45359</v>
      </c>
      <c r="Z5" s="18" t="s">
        <v>80</v>
      </c>
      <c r="AA5" s="18" t="s">
        <v>92</v>
      </c>
      <c r="AB5" s="3" t="str">
        <f>'[1]Working 23-24'!AG309</f>
        <v>Misc</v>
      </c>
      <c r="AD5" s="2">
        <v>166.75</v>
      </c>
    </row>
    <row r="6" spans="1:31" x14ac:dyDescent="0.25">
      <c r="A6" s="4">
        <f t="shared" si="0"/>
        <v>5</v>
      </c>
      <c r="B6" s="26" t="s">
        <v>36</v>
      </c>
      <c r="C6" s="13" t="s">
        <v>56</v>
      </c>
      <c r="E6" s="1" t="s">
        <v>30</v>
      </c>
      <c r="F6" s="3" t="str">
        <f>'[1]Working 23-24'!D310</f>
        <v>NSE</v>
      </c>
      <c r="G6" s="3" t="s">
        <v>72</v>
      </c>
      <c r="H6" s="1" t="s">
        <v>73</v>
      </c>
      <c r="I6" s="1" t="s">
        <v>74</v>
      </c>
      <c r="J6" s="1" t="s">
        <v>74</v>
      </c>
      <c r="K6" s="26" t="s">
        <v>107</v>
      </c>
      <c r="L6" s="26" t="s">
        <v>108</v>
      </c>
      <c r="M6" s="3">
        <f>'[1]Working 23-24'!F310</f>
        <v>2400000</v>
      </c>
      <c r="N6" s="2">
        <v>2400000</v>
      </c>
      <c r="O6" s="2">
        <v>0</v>
      </c>
      <c r="P6" s="29">
        <v>45355</v>
      </c>
      <c r="Q6" s="7">
        <f>'[1]Working 23-24'!J310</f>
        <v>45357</v>
      </c>
      <c r="R6" s="5">
        <f>'[2]Working 23-24'!$P$310</f>
        <v>45363</v>
      </c>
      <c r="S6" s="3">
        <v>10</v>
      </c>
      <c r="T6" s="3">
        <v>75</v>
      </c>
      <c r="U6" s="3">
        <v>85</v>
      </c>
      <c r="V6" s="8">
        <f>'[1]Working 23-24'!O310</f>
        <v>20.399999999999999</v>
      </c>
      <c r="W6" s="3">
        <v>1200</v>
      </c>
      <c r="X6" s="1" t="s">
        <v>95</v>
      </c>
      <c r="Y6" s="7">
        <v>45358</v>
      </c>
      <c r="Z6" s="18" t="s">
        <v>78</v>
      </c>
      <c r="AA6" s="18" t="s">
        <v>88</v>
      </c>
      <c r="AB6" s="3" t="str">
        <f>'[1]Working 23-24'!AG310</f>
        <v>Misc</v>
      </c>
      <c r="AD6" s="2">
        <v>5</v>
      </c>
    </row>
    <row r="7" spans="1:31" x14ac:dyDescent="0.25">
      <c r="A7" s="4">
        <f t="shared" si="0"/>
        <v>6</v>
      </c>
      <c r="B7" s="26" t="s">
        <v>37</v>
      </c>
      <c r="C7" s="13" t="s">
        <v>57</v>
      </c>
      <c r="E7" s="1" t="s">
        <v>30</v>
      </c>
      <c r="F7" s="3" t="str">
        <f>'[1]Working 23-24'!D311</f>
        <v>NSE</v>
      </c>
      <c r="G7" s="3" t="s">
        <v>31</v>
      </c>
      <c r="H7" s="1" t="s">
        <v>73</v>
      </c>
      <c r="I7" s="1" t="s">
        <v>74</v>
      </c>
      <c r="J7" s="1" t="s">
        <v>74</v>
      </c>
      <c r="K7" s="26" t="s">
        <v>109</v>
      </c>
      <c r="L7" s="26" t="s">
        <v>110</v>
      </c>
      <c r="M7" s="3">
        <f>'[1]Working 23-24'!F311</f>
        <v>80000000</v>
      </c>
      <c r="N7" s="2">
        <v>80000000</v>
      </c>
      <c r="O7" s="2">
        <v>0</v>
      </c>
      <c r="P7" s="29">
        <v>45351</v>
      </c>
      <c r="Q7" s="7">
        <f>'[1]Working 23-24'!J311</f>
        <v>45355</v>
      </c>
      <c r="R7" s="5">
        <v>45358</v>
      </c>
      <c r="S7" s="3">
        <v>1</v>
      </c>
      <c r="T7" s="3">
        <v>27</v>
      </c>
      <c r="U7" s="3">
        <v>28</v>
      </c>
      <c r="V7" s="8">
        <f>'[1]Working 23-24'!O311</f>
        <v>224</v>
      </c>
      <c r="W7" s="3">
        <v>54060</v>
      </c>
      <c r="X7" s="1" t="s">
        <v>96</v>
      </c>
      <c r="Y7" s="7">
        <v>45357</v>
      </c>
      <c r="Z7" s="18" t="s">
        <v>81</v>
      </c>
      <c r="AA7" s="18" t="s">
        <v>92</v>
      </c>
      <c r="AB7" s="3" t="str">
        <f>'[1]Working 23-24'!AG311</f>
        <v>Food processing</v>
      </c>
      <c r="AD7" s="2">
        <v>381.92</v>
      </c>
    </row>
    <row r="8" spans="1:31" x14ac:dyDescent="0.25">
      <c r="A8" s="4">
        <f t="shared" si="0"/>
        <v>7</v>
      </c>
      <c r="B8" s="26" t="s">
        <v>38</v>
      </c>
      <c r="C8" s="13" t="s">
        <v>58</v>
      </c>
      <c r="E8" s="1" t="s">
        <v>30</v>
      </c>
      <c r="F8" s="3" t="str">
        <f>'[1]Working 23-24'!D312</f>
        <v>NSE</v>
      </c>
      <c r="G8" s="3" t="s">
        <v>72</v>
      </c>
      <c r="H8" s="1" t="s">
        <v>73</v>
      </c>
      <c r="I8" s="1" t="s">
        <v>74</v>
      </c>
      <c r="J8" s="1" t="s">
        <v>74</v>
      </c>
      <c r="K8" s="26" t="s">
        <v>111</v>
      </c>
      <c r="L8" s="26" t="s">
        <v>94</v>
      </c>
      <c r="M8" s="3">
        <f>'[1]Working 23-24'!F312</f>
        <v>5490000</v>
      </c>
      <c r="N8" s="2">
        <v>5490000</v>
      </c>
      <c r="O8" s="2">
        <v>0</v>
      </c>
      <c r="P8" s="29">
        <v>45351</v>
      </c>
      <c r="Q8" s="7">
        <f>'[1]Working 23-24'!J312</f>
        <v>45355</v>
      </c>
      <c r="R8" s="5">
        <v>45358</v>
      </c>
      <c r="S8" s="3">
        <v>10</v>
      </c>
      <c r="T8" s="3">
        <v>110</v>
      </c>
      <c r="U8" s="3">
        <v>120</v>
      </c>
      <c r="V8" s="8">
        <f>'[1]Working 23-24'!O312</f>
        <v>65.88</v>
      </c>
      <c r="W8" s="3">
        <v>4252</v>
      </c>
      <c r="X8" s="1" t="s">
        <v>129</v>
      </c>
      <c r="Y8" s="7">
        <v>45356</v>
      </c>
      <c r="Z8" s="18" t="s">
        <v>82</v>
      </c>
      <c r="AA8" s="18" t="s">
        <v>88</v>
      </c>
      <c r="AB8" s="3" t="str">
        <f>'[1]Working 23-24'!AG312</f>
        <v>Food processing</v>
      </c>
      <c r="AD8" s="2">
        <v>76.275000000000006</v>
      </c>
    </row>
    <row r="9" spans="1:31" x14ac:dyDescent="0.25">
      <c r="A9" s="4">
        <f t="shared" si="0"/>
        <v>8</v>
      </c>
      <c r="B9" s="26" t="s">
        <v>39</v>
      </c>
      <c r="C9" s="13" t="s">
        <v>59</v>
      </c>
      <c r="E9" s="1" t="s">
        <v>30</v>
      </c>
      <c r="F9" s="3" t="str">
        <f>'[1]Working 23-24'!D313</f>
        <v>NSE</v>
      </c>
      <c r="G9" s="3" t="s">
        <v>31</v>
      </c>
      <c r="H9" s="1" t="s">
        <v>73</v>
      </c>
      <c r="I9" s="1" t="s">
        <v>74</v>
      </c>
      <c r="J9" s="1" t="s">
        <v>74</v>
      </c>
      <c r="K9" s="26" t="s">
        <v>112</v>
      </c>
      <c r="L9" s="26" t="s">
        <v>113</v>
      </c>
      <c r="M9" s="3">
        <f>'[1]Working 23-24'!F313</f>
        <v>13761225</v>
      </c>
      <c r="N9" s="2">
        <v>13761225</v>
      </c>
      <c r="O9" s="2">
        <v>0</v>
      </c>
      <c r="P9" s="29">
        <v>45349</v>
      </c>
      <c r="Q9" s="7">
        <f>'[1]Working 23-24'!J313</f>
        <v>45351</v>
      </c>
      <c r="R9" s="5">
        <f>'[2]Working 23-24'!$P$313</f>
        <v>45356</v>
      </c>
      <c r="S9" s="3">
        <v>10</v>
      </c>
      <c r="T9" s="3">
        <v>161</v>
      </c>
      <c r="U9" s="3">
        <v>171</v>
      </c>
      <c r="V9" s="8">
        <f>'[1]Working 23-24'!O313</f>
        <v>235.3169475</v>
      </c>
      <c r="W9" s="3">
        <v>57145</v>
      </c>
      <c r="X9" s="1" t="s">
        <v>96</v>
      </c>
      <c r="Y9" s="7">
        <v>45352</v>
      </c>
      <c r="Z9" s="18" t="s">
        <v>82</v>
      </c>
      <c r="AA9" s="18" t="s">
        <v>88</v>
      </c>
      <c r="AB9" s="3" t="str">
        <f>'[1]Working 23-24'!AG313</f>
        <v>Chemical</v>
      </c>
      <c r="AD9" s="2">
        <v>234.88</v>
      </c>
    </row>
    <row r="10" spans="1:31" x14ac:dyDescent="0.25">
      <c r="A10" s="4">
        <f t="shared" si="0"/>
        <v>9</v>
      </c>
      <c r="B10" s="26" t="s">
        <v>40</v>
      </c>
      <c r="C10" s="13" t="s">
        <v>60</v>
      </c>
      <c r="E10" s="1" t="s">
        <v>30</v>
      </c>
      <c r="F10" s="3" t="str">
        <f>'[1]Working 23-24'!D314</f>
        <v>NSE</v>
      </c>
      <c r="G10" s="3" t="s">
        <v>72</v>
      </c>
      <c r="H10" s="1" t="s">
        <v>73</v>
      </c>
      <c r="I10" s="1" t="s">
        <v>74</v>
      </c>
      <c r="J10" s="1" t="s">
        <v>74</v>
      </c>
      <c r="K10" s="26" t="s">
        <v>75</v>
      </c>
      <c r="L10" s="26" t="s">
        <v>114</v>
      </c>
      <c r="M10" s="3">
        <f>'[1]Working 23-24'!F314</f>
        <v>5664000</v>
      </c>
      <c r="N10" s="2">
        <v>5664000</v>
      </c>
      <c r="O10" s="2">
        <v>0</v>
      </c>
      <c r="P10" s="29">
        <v>45349</v>
      </c>
      <c r="Q10" s="7">
        <f>'[1]Working 23-24'!J314</f>
        <v>45351</v>
      </c>
      <c r="R10" s="5">
        <f>'[2]Working 23-24'!$P$313</f>
        <v>45356</v>
      </c>
      <c r="S10" s="3">
        <v>10</v>
      </c>
      <c r="T10" s="3">
        <v>61</v>
      </c>
      <c r="U10" s="3">
        <v>71</v>
      </c>
      <c r="V10" s="8">
        <f>'[1]Working 23-24'!O314</f>
        <v>40.214399999999998</v>
      </c>
      <c r="W10" s="3">
        <v>1737</v>
      </c>
      <c r="X10" s="1" t="s">
        <v>97</v>
      </c>
      <c r="Y10" s="7">
        <v>45353</v>
      </c>
      <c r="Z10" s="18" t="s">
        <v>83</v>
      </c>
      <c r="AA10" s="18" t="s">
        <v>89</v>
      </c>
      <c r="AB10" s="3" t="str">
        <f>'[1]Working 23-24'!AG314</f>
        <v>Plastic</v>
      </c>
      <c r="AD10" s="2">
        <v>34.299999999999997</v>
      </c>
    </row>
    <row r="11" spans="1:31" x14ac:dyDescent="0.25">
      <c r="A11" s="4">
        <f t="shared" si="0"/>
        <v>10</v>
      </c>
      <c r="B11" s="26" t="s">
        <v>41</v>
      </c>
      <c r="C11" s="13" t="s">
        <v>61</v>
      </c>
      <c r="E11" s="1" t="s">
        <v>30</v>
      </c>
      <c r="F11" s="3" t="str">
        <f>'[1]Working 23-24'!D315</f>
        <v>NSE</v>
      </c>
      <c r="G11" s="3" t="s">
        <v>72</v>
      </c>
      <c r="H11" s="1" t="s">
        <v>73</v>
      </c>
      <c r="I11" s="1" t="s">
        <v>74</v>
      </c>
      <c r="J11" s="1" t="s">
        <v>74</v>
      </c>
      <c r="K11" s="26" t="s">
        <v>115</v>
      </c>
      <c r="L11" s="26" t="s">
        <v>116</v>
      </c>
      <c r="M11" s="3">
        <f>'[1]Working 23-24'!F315</f>
        <v>4907200</v>
      </c>
      <c r="N11" s="2">
        <v>4907200</v>
      </c>
      <c r="O11" s="2">
        <v>0</v>
      </c>
      <c r="P11" s="29">
        <v>45348</v>
      </c>
      <c r="Q11" s="7">
        <f>'[1]Working 23-24'!J315</f>
        <v>45350</v>
      </c>
      <c r="R11" s="5">
        <v>45355</v>
      </c>
      <c r="S11" s="3">
        <v>10</v>
      </c>
      <c r="T11" s="3">
        <v>77</v>
      </c>
      <c r="U11" s="3">
        <v>87</v>
      </c>
      <c r="V11" s="8">
        <f>'[1]Working 23-24'!O315</f>
        <v>42.692639999999997</v>
      </c>
      <c r="W11" s="3">
        <v>1394</v>
      </c>
      <c r="X11" s="1" t="s">
        <v>97</v>
      </c>
      <c r="Y11" s="7">
        <v>45351</v>
      </c>
      <c r="Z11" s="18" t="s">
        <v>84</v>
      </c>
      <c r="AA11" s="18" t="s">
        <v>90</v>
      </c>
      <c r="AB11" s="3" t="str">
        <f>'[1]Working 23-24'!AG315</f>
        <v>Misc</v>
      </c>
      <c r="AD11" s="2">
        <v>33.4</v>
      </c>
    </row>
    <row r="12" spans="1:31" x14ac:dyDescent="0.25">
      <c r="A12" s="4">
        <f t="shared" si="0"/>
        <v>11</v>
      </c>
      <c r="B12" s="26" t="s">
        <v>42</v>
      </c>
      <c r="C12" s="13" t="s">
        <v>70</v>
      </c>
      <c r="E12" s="1" t="s">
        <v>30</v>
      </c>
      <c r="F12" s="3" t="str">
        <f>'[1]Working 23-24'!D316</f>
        <v>NSE</v>
      </c>
      <c r="G12" s="3" t="s">
        <v>72</v>
      </c>
      <c r="H12" s="1" t="s">
        <v>73</v>
      </c>
      <c r="I12" s="1" t="s">
        <v>74</v>
      </c>
      <c r="J12" s="1" t="s">
        <v>74</v>
      </c>
      <c r="K12" s="26" t="s">
        <v>117</v>
      </c>
      <c r="L12" s="26" t="s">
        <v>118</v>
      </c>
      <c r="M12" s="3">
        <f>'[1]Working 23-24'!F316</f>
        <v>4018800</v>
      </c>
      <c r="N12" s="2">
        <v>4018800</v>
      </c>
      <c r="O12" s="2">
        <v>0</v>
      </c>
      <c r="P12" s="29">
        <v>45345</v>
      </c>
      <c r="Q12" s="7">
        <f>'[1]Working 23-24'!J316</f>
        <v>45349</v>
      </c>
      <c r="R12" s="5">
        <f>'[2]Working 23-24'!$P$316</f>
        <v>45352</v>
      </c>
      <c r="S12" s="3">
        <v>10</v>
      </c>
      <c r="T12" s="3">
        <v>85</v>
      </c>
      <c r="U12" s="3">
        <v>95</v>
      </c>
      <c r="V12" s="8">
        <f>'[1]Working 23-24'!O316</f>
        <v>38.178600000000003</v>
      </c>
      <c r="W12" s="3">
        <v>2570</v>
      </c>
      <c r="X12" s="1" t="s">
        <v>130</v>
      </c>
      <c r="Y12" s="7">
        <v>45350</v>
      </c>
      <c r="Z12" s="18" t="s">
        <v>82</v>
      </c>
      <c r="AA12" s="18" t="s">
        <v>88</v>
      </c>
      <c r="AB12" s="3" t="str">
        <f>'[1]Working 23-24'!AG316</f>
        <v>Misc</v>
      </c>
      <c r="AD12" s="2">
        <v>21.786000000000001</v>
      </c>
    </row>
    <row r="13" spans="1:31" x14ac:dyDescent="0.25">
      <c r="A13" s="4">
        <f t="shared" si="0"/>
        <v>12</v>
      </c>
      <c r="B13" s="26" t="s">
        <v>43</v>
      </c>
      <c r="C13" s="13" t="s">
        <v>62</v>
      </c>
      <c r="E13" s="1" t="s">
        <v>30</v>
      </c>
      <c r="F13" s="3" t="str">
        <f>'[1]Working 23-24'!D317</f>
        <v>BSE</v>
      </c>
      <c r="G13" s="3" t="s">
        <v>31</v>
      </c>
      <c r="H13" s="1" t="s">
        <v>73</v>
      </c>
      <c r="I13" s="1" t="s">
        <v>74</v>
      </c>
      <c r="J13" s="1" t="s">
        <v>74</v>
      </c>
      <c r="K13" s="26" t="s">
        <v>119</v>
      </c>
      <c r="L13" s="26" t="s">
        <v>120</v>
      </c>
      <c r="M13" s="3">
        <f>'[1]Working 23-24'!F317</f>
        <v>11366063</v>
      </c>
      <c r="N13" s="2">
        <v>7466063</v>
      </c>
      <c r="O13" s="2">
        <v>3900000</v>
      </c>
      <c r="P13" s="29">
        <v>45356</v>
      </c>
      <c r="Q13" s="7">
        <f>'[1]Working 23-24'!J317</f>
        <v>45358</v>
      </c>
      <c r="R13" s="5">
        <f>'[2]Working 23-24'!$P$317</f>
        <v>45364</v>
      </c>
      <c r="S13" s="3">
        <v>10</v>
      </c>
      <c r="T13" s="3">
        <v>211</v>
      </c>
      <c r="U13" s="3">
        <v>221</v>
      </c>
      <c r="V13" s="8">
        <f>'[1]Working 23-24'!O317</f>
        <v>251.1899923</v>
      </c>
      <c r="W13" s="3">
        <v>61220</v>
      </c>
      <c r="X13" s="1" t="s">
        <v>131</v>
      </c>
      <c r="Y13" s="7">
        <v>45362</v>
      </c>
      <c r="Z13" s="18" t="s">
        <v>83</v>
      </c>
      <c r="AA13" s="18" t="s">
        <v>89</v>
      </c>
      <c r="AB13" s="3" t="str">
        <f>'[1]Working 23-24'!AG317</f>
        <v>Chemical</v>
      </c>
      <c r="AD13" s="2">
        <v>156.76</v>
      </c>
    </row>
    <row r="14" spans="1:31" x14ac:dyDescent="0.25">
      <c r="A14" s="4">
        <f t="shared" si="0"/>
        <v>13</v>
      </c>
      <c r="B14" s="26" t="s">
        <v>44</v>
      </c>
      <c r="C14" s="13" t="s">
        <v>71</v>
      </c>
      <c r="E14" s="1" t="s">
        <v>30</v>
      </c>
      <c r="F14" s="3" t="str">
        <f>'[1]Working 23-24'!D318</f>
        <v>NSE</v>
      </c>
      <c r="G14" s="3" t="s">
        <v>31</v>
      </c>
      <c r="H14" s="1" t="s">
        <v>73</v>
      </c>
      <c r="I14" s="1" t="s">
        <v>74</v>
      </c>
      <c r="J14" s="1" t="s">
        <v>74</v>
      </c>
      <c r="K14" s="26" t="s">
        <v>75</v>
      </c>
      <c r="L14" s="26" t="s">
        <v>126</v>
      </c>
      <c r="M14" s="3">
        <f>'[1]Working 23-24'!F318</f>
        <v>30211200</v>
      </c>
      <c r="N14" s="2">
        <v>23169000</v>
      </c>
      <c r="O14" s="2">
        <v>7042200</v>
      </c>
      <c r="P14" s="29">
        <v>45349</v>
      </c>
      <c r="Q14" s="7">
        <f>'[1]Working 23-24'!J318</f>
        <v>45351</v>
      </c>
      <c r="R14" s="5">
        <f>'[2]Working 23-24'!$P$318</f>
        <v>45356</v>
      </c>
      <c r="S14" s="3">
        <v>10</v>
      </c>
      <c r="T14" s="3">
        <v>132</v>
      </c>
      <c r="U14" s="3">
        <v>142</v>
      </c>
      <c r="V14" s="8">
        <f>'[1]Working 23-24'!O318</f>
        <v>428.99903999999998</v>
      </c>
      <c r="W14" s="3">
        <v>33413</v>
      </c>
      <c r="X14" s="1" t="s">
        <v>98</v>
      </c>
      <c r="Y14" s="7">
        <v>45353</v>
      </c>
      <c r="Z14" s="18" t="s">
        <v>85</v>
      </c>
      <c r="AA14" s="18" t="s">
        <v>91</v>
      </c>
      <c r="AB14" s="3" t="str">
        <f>'[1]Working 23-24'!AG318</f>
        <v>Electronic Equipments/ Products</v>
      </c>
      <c r="AD14" s="2">
        <v>359.59</v>
      </c>
    </row>
    <row r="15" spans="1:31" x14ac:dyDescent="0.25">
      <c r="A15" s="4">
        <f t="shared" si="0"/>
        <v>14</v>
      </c>
      <c r="B15" s="26" t="s">
        <v>45</v>
      </c>
      <c r="C15" s="13" t="s">
        <v>63</v>
      </c>
      <c r="E15" s="1" t="s">
        <v>30</v>
      </c>
      <c r="F15" s="3" t="str">
        <f>'[1]Working 23-24'!D319</f>
        <v>NSE</v>
      </c>
      <c r="G15" s="3" t="s">
        <v>72</v>
      </c>
      <c r="H15" s="1" t="s">
        <v>73</v>
      </c>
      <c r="I15" s="1" t="s">
        <v>74</v>
      </c>
      <c r="J15" s="1" t="s">
        <v>74</v>
      </c>
      <c r="K15" s="26" t="s">
        <v>107</v>
      </c>
      <c r="L15" s="26" t="s">
        <v>108</v>
      </c>
      <c r="M15" s="3">
        <f>'[1]Working 23-24'!F319</f>
        <v>4800000</v>
      </c>
      <c r="N15" s="2">
        <v>4800000</v>
      </c>
      <c r="O15" s="2">
        <v>0</v>
      </c>
      <c r="P15" s="29">
        <v>45362</v>
      </c>
      <c r="Q15" s="7">
        <f>'[1]Working 23-24'!J319</f>
        <v>45364</v>
      </c>
      <c r="R15" s="5">
        <f>'[2]Working 23-24'!$P$319</f>
        <v>45369</v>
      </c>
      <c r="S15" s="3">
        <v>10</v>
      </c>
      <c r="T15" s="3">
        <v>65</v>
      </c>
      <c r="U15" s="3">
        <v>75</v>
      </c>
      <c r="V15" s="8">
        <f>'[1]Working 23-24'!O319</f>
        <v>36</v>
      </c>
      <c r="W15" s="3">
        <v>1396</v>
      </c>
      <c r="X15" s="1" t="s">
        <v>128</v>
      </c>
      <c r="Y15" s="7">
        <v>45365</v>
      </c>
      <c r="Z15" s="18" t="s">
        <v>78</v>
      </c>
      <c r="AA15" s="18" t="s">
        <v>88</v>
      </c>
      <c r="AB15" s="3" t="str">
        <f>'[1]Working 23-24'!AG319</f>
        <v>Engineering</v>
      </c>
      <c r="AD15" s="2">
        <v>31.9</v>
      </c>
    </row>
    <row r="16" spans="1:31" x14ac:dyDescent="0.25">
      <c r="A16" s="4">
        <f t="shared" si="0"/>
        <v>15</v>
      </c>
      <c r="B16" s="26" t="s">
        <v>46</v>
      </c>
      <c r="C16" s="13" t="s">
        <v>64</v>
      </c>
      <c r="E16" s="1" t="s">
        <v>30</v>
      </c>
      <c r="F16" s="3" t="str">
        <f>'[1]Working 23-24'!D320</f>
        <v>NSE</v>
      </c>
      <c r="G16" s="3" t="s">
        <v>72</v>
      </c>
      <c r="H16" s="1" t="s">
        <v>73</v>
      </c>
      <c r="I16" s="1" t="s">
        <v>74</v>
      </c>
      <c r="J16" s="1" t="s">
        <v>74</v>
      </c>
      <c r="K16" s="26" t="s">
        <v>112</v>
      </c>
      <c r="L16" s="26" t="s">
        <v>114</v>
      </c>
      <c r="M16" s="3">
        <f>'[1]Working 23-24'!F320</f>
        <v>1428000</v>
      </c>
      <c r="N16" s="2">
        <v>1428000</v>
      </c>
      <c r="O16" s="2">
        <v>0</v>
      </c>
      <c r="P16" s="29">
        <v>45363</v>
      </c>
      <c r="Q16" s="7">
        <f>'[1]Working 23-24'!J320</f>
        <v>45365</v>
      </c>
      <c r="R16" s="5">
        <f>'[2]Working 23-24'!$P$320</f>
        <v>45370</v>
      </c>
      <c r="S16" s="3">
        <v>10</v>
      </c>
      <c r="T16" s="3">
        <v>55</v>
      </c>
      <c r="U16" s="3">
        <v>65</v>
      </c>
      <c r="V16" s="8">
        <f>'[1]Working 23-24'!O320</f>
        <v>9.282</v>
      </c>
      <c r="W16" s="3">
        <v>433</v>
      </c>
      <c r="X16" s="3" t="s">
        <v>99</v>
      </c>
      <c r="Y16" s="7">
        <v>45366</v>
      </c>
      <c r="Z16" s="18" t="s">
        <v>86</v>
      </c>
      <c r="AA16" s="18" t="s">
        <v>91</v>
      </c>
      <c r="AB16" s="3" t="str">
        <f>'[1]Working 23-24'!AG320</f>
        <v>Textile</v>
      </c>
      <c r="AD16" s="2">
        <v>12.651999999999999</v>
      </c>
    </row>
    <row r="17" spans="1:30" x14ac:dyDescent="0.25">
      <c r="A17" s="4">
        <f t="shared" si="0"/>
        <v>16</v>
      </c>
      <c r="B17" s="26" t="s">
        <v>47</v>
      </c>
      <c r="C17" s="13" t="s">
        <v>65</v>
      </c>
      <c r="E17" s="1" t="s">
        <v>30</v>
      </c>
      <c r="F17" s="3" t="str">
        <f>'[1]Working 23-24'!D321</f>
        <v>NSE</v>
      </c>
      <c r="G17" s="3" t="s">
        <v>72</v>
      </c>
      <c r="H17" s="1" t="s">
        <v>73</v>
      </c>
      <c r="I17" s="1" t="s">
        <v>74</v>
      </c>
      <c r="J17" s="1" t="s">
        <v>74</v>
      </c>
      <c r="K17" s="26" t="s">
        <v>121</v>
      </c>
      <c r="L17" s="26" t="s">
        <v>122</v>
      </c>
      <c r="M17" s="3">
        <f>'[1]Working 23-24'!F321</f>
        <v>6979200</v>
      </c>
      <c r="N17" s="2">
        <v>6979200</v>
      </c>
      <c r="O17" s="2">
        <v>0</v>
      </c>
      <c r="P17" s="29">
        <v>45364</v>
      </c>
      <c r="Q17" s="7">
        <f>'[1]Working 23-24'!J321</f>
        <v>45366</v>
      </c>
      <c r="R17" s="5">
        <v>45371</v>
      </c>
      <c r="S17" s="3">
        <v>10</v>
      </c>
      <c r="T17" s="3">
        <v>65</v>
      </c>
      <c r="U17" s="3">
        <v>75</v>
      </c>
      <c r="V17" s="8">
        <f>'[1]Working 23-24'!O321</f>
        <v>52.344000000000001</v>
      </c>
      <c r="W17" s="3">
        <v>1812</v>
      </c>
      <c r="X17" s="1" t="s">
        <v>100</v>
      </c>
      <c r="Y17" s="7">
        <v>45369</v>
      </c>
      <c r="Z17" s="18" t="s">
        <v>80</v>
      </c>
      <c r="AA17" s="18" t="s">
        <v>92</v>
      </c>
      <c r="AB17" s="3" t="str">
        <f>'[1]Working 23-24'!AG321</f>
        <v>Cement/ Constructions</v>
      </c>
      <c r="AD17" s="2">
        <v>25</v>
      </c>
    </row>
    <row r="18" spans="1:30" x14ac:dyDescent="0.25">
      <c r="A18" s="4">
        <f t="shared" si="0"/>
        <v>17</v>
      </c>
      <c r="B18" s="26" t="s">
        <v>48</v>
      </c>
      <c r="C18" s="13" t="s">
        <v>66</v>
      </c>
      <c r="E18" s="1" t="s">
        <v>30</v>
      </c>
      <c r="F18" s="3" t="str">
        <f>'[1]Working 23-24'!D322</f>
        <v>BSE</v>
      </c>
      <c r="G18" s="3" t="s">
        <v>31</v>
      </c>
      <c r="H18" s="1" t="s">
        <v>73</v>
      </c>
      <c r="I18" s="1" t="s">
        <v>74</v>
      </c>
      <c r="J18" s="1" t="s">
        <v>74</v>
      </c>
      <c r="K18" s="26" t="s">
        <v>75</v>
      </c>
      <c r="L18" s="26" t="s">
        <v>127</v>
      </c>
      <c r="M18" s="3">
        <f>'[1]Working 23-24'!F322</f>
        <v>4197552</v>
      </c>
      <c r="N18" s="2">
        <v>2447552</v>
      </c>
      <c r="O18" s="2">
        <v>1750000</v>
      </c>
      <c r="P18" s="29">
        <v>45365</v>
      </c>
      <c r="Q18" s="7">
        <f>'[1]Working 23-24'!J322</f>
        <v>45369</v>
      </c>
      <c r="R18" s="5">
        <v>45372</v>
      </c>
      <c r="S18" s="3">
        <v>10</v>
      </c>
      <c r="T18" s="3">
        <v>705</v>
      </c>
      <c r="U18" s="3">
        <v>715</v>
      </c>
      <c r="V18" s="8">
        <f>'[1]Working 23-24'!O322</f>
        <v>300.12496800000002</v>
      </c>
      <c r="W18" s="3">
        <v>75734</v>
      </c>
      <c r="X18" s="3" t="s">
        <v>101</v>
      </c>
      <c r="Y18" s="7">
        <v>45370</v>
      </c>
      <c r="Z18" s="18" t="s">
        <v>82</v>
      </c>
      <c r="AA18" s="18" t="s">
        <v>88</v>
      </c>
      <c r="AB18" s="3" t="str">
        <f>'[1]Working 23-24'!AG322</f>
        <v>Misc</v>
      </c>
      <c r="AD18" s="2">
        <v>116.31</v>
      </c>
    </row>
    <row r="19" spans="1:30" x14ac:dyDescent="0.25">
      <c r="A19" s="4">
        <f t="shared" si="0"/>
        <v>18</v>
      </c>
      <c r="B19" s="26" t="s">
        <v>49</v>
      </c>
      <c r="C19" s="13" t="s">
        <v>67</v>
      </c>
      <c r="E19" s="1" t="s">
        <v>30</v>
      </c>
      <c r="F19" s="3" t="str">
        <f>'[1]Working 23-24'!D323</f>
        <v>NSE</v>
      </c>
      <c r="G19" s="3" t="s">
        <v>31</v>
      </c>
      <c r="H19" s="1" t="s">
        <v>73</v>
      </c>
      <c r="I19" s="1" t="s">
        <v>74</v>
      </c>
      <c r="J19" s="1" t="s">
        <v>74</v>
      </c>
      <c r="K19" s="26" t="s">
        <v>75</v>
      </c>
      <c r="L19" s="26" t="s">
        <v>123</v>
      </c>
      <c r="M19" s="3">
        <f>'[1]Working 23-24'!F323</f>
        <v>20393828</v>
      </c>
      <c r="N19" s="2">
        <v>8476753</v>
      </c>
      <c r="O19" s="2">
        <v>11917075</v>
      </c>
      <c r="P19" s="29">
        <v>45363</v>
      </c>
      <c r="Q19" s="7">
        <f>'[1]Working 23-24'!J323</f>
        <v>45365</v>
      </c>
      <c r="R19" s="5">
        <v>45370</v>
      </c>
      <c r="S19" s="3">
        <v>2</v>
      </c>
      <c r="T19" s="3">
        <v>293</v>
      </c>
      <c r="U19" s="3">
        <v>295</v>
      </c>
      <c r="V19" s="8">
        <f>'[1]Working 23-24'!O323</f>
        <v>601.54999999999995</v>
      </c>
      <c r="W19" s="3">
        <v>110927</v>
      </c>
      <c r="X19" s="1" t="s">
        <v>77</v>
      </c>
      <c r="Y19" s="7">
        <v>45366</v>
      </c>
      <c r="Z19" s="18" t="s">
        <v>87</v>
      </c>
      <c r="AA19" s="18" t="s">
        <v>92</v>
      </c>
      <c r="AB19" s="3" t="str">
        <f>'[1]Working 23-24'!AG323</f>
        <v>Automobiles</v>
      </c>
      <c r="AD19" s="2">
        <v>210.1</v>
      </c>
    </row>
    <row r="20" spans="1:30" x14ac:dyDescent="0.25">
      <c r="A20" s="4">
        <f t="shared" si="0"/>
        <v>19</v>
      </c>
      <c r="B20" s="26" t="s">
        <v>50</v>
      </c>
      <c r="C20" s="13" t="s">
        <v>68</v>
      </c>
      <c r="E20" s="1" t="s">
        <v>30</v>
      </c>
      <c r="F20" s="3" t="str">
        <f>'[1]Working 23-24'!D324</f>
        <v>NSE</v>
      </c>
      <c r="G20" s="3" t="s">
        <v>72</v>
      </c>
      <c r="H20" s="1" t="s">
        <v>73</v>
      </c>
      <c r="I20" s="1" t="s">
        <v>74</v>
      </c>
      <c r="J20" s="1" t="s">
        <v>74</v>
      </c>
      <c r="K20" s="26" t="s">
        <v>115</v>
      </c>
      <c r="L20" s="26" t="s">
        <v>104</v>
      </c>
      <c r="M20" s="3">
        <f>'[1]Working 23-24'!F324</f>
        <v>2337600</v>
      </c>
      <c r="N20" s="2">
        <v>2337600</v>
      </c>
      <c r="O20" s="2">
        <v>0</v>
      </c>
      <c r="P20" s="29">
        <v>45366</v>
      </c>
      <c r="Q20" s="7">
        <f>'[1]Working 23-24'!J324</f>
        <v>45370</v>
      </c>
      <c r="R20" s="5">
        <v>45373</v>
      </c>
      <c r="S20" s="3">
        <v>10</v>
      </c>
      <c r="T20" s="3">
        <v>86</v>
      </c>
      <c r="U20" s="3">
        <v>96</v>
      </c>
      <c r="V20" s="8">
        <f>'[1]Working 23-24'!O324</f>
        <v>22.44096</v>
      </c>
      <c r="W20" s="3">
        <v>976</v>
      </c>
      <c r="X20" s="3" t="s">
        <v>102</v>
      </c>
      <c r="Y20" s="7">
        <v>45371</v>
      </c>
      <c r="Z20" s="18" t="s">
        <v>82</v>
      </c>
      <c r="AA20" s="18" t="s">
        <v>88</v>
      </c>
      <c r="AB20" s="3" t="str">
        <f>'[1]Working 23-24'!AG324</f>
        <v>Info Tech</v>
      </c>
      <c r="AD20" s="2">
        <v>26.946999999999999</v>
      </c>
    </row>
    <row r="21" spans="1:30" x14ac:dyDescent="0.25">
      <c r="A21" s="4">
        <f t="shared" si="0"/>
        <v>20</v>
      </c>
      <c r="B21" s="26" t="s">
        <v>51</v>
      </c>
      <c r="C21" s="13" t="s">
        <v>69</v>
      </c>
      <c r="E21" s="1" t="s">
        <v>30</v>
      </c>
      <c r="F21" s="3" t="str">
        <f>'[1]Working 23-24'!D325</f>
        <v>NSE</v>
      </c>
      <c r="G21" s="3" t="s">
        <v>72</v>
      </c>
      <c r="H21" s="1" t="s">
        <v>73</v>
      </c>
      <c r="I21" s="1" t="s">
        <v>74</v>
      </c>
      <c r="J21" s="1" t="s">
        <v>74</v>
      </c>
      <c r="K21" s="26" t="s">
        <v>124</v>
      </c>
      <c r="L21" s="26" t="s">
        <v>125</v>
      </c>
      <c r="M21" s="3">
        <f>'[1]Working 23-24'!F325</f>
        <v>2310000</v>
      </c>
      <c r="N21" s="2">
        <v>2310000</v>
      </c>
      <c r="O21" s="2">
        <v>0</v>
      </c>
      <c r="P21" s="29">
        <v>45366</v>
      </c>
      <c r="Q21" s="7">
        <f>'[1]Working 23-24'!J325</f>
        <v>45370</v>
      </c>
      <c r="R21" s="5">
        <f>'[2]Working 23-24'!$P$325</f>
        <v>45373</v>
      </c>
      <c r="S21" s="3">
        <v>10</v>
      </c>
      <c r="T21" s="3">
        <v>60</v>
      </c>
      <c r="U21" s="3">
        <v>70</v>
      </c>
      <c r="V21" s="8">
        <f>'[1]Working 23-24'!O325</f>
        <v>16.170000000000002</v>
      </c>
      <c r="W21" s="3">
        <v>1017</v>
      </c>
      <c r="X21" s="1" t="s">
        <v>130</v>
      </c>
      <c r="Y21" s="7">
        <v>45372</v>
      </c>
      <c r="Z21" s="18" t="s">
        <v>82</v>
      </c>
      <c r="AA21" s="18" t="s">
        <v>88</v>
      </c>
      <c r="AB21" s="3" t="str">
        <f>'[1]Working 23-24'!AG325</f>
        <v>Info Tech</v>
      </c>
      <c r="AD21" s="2">
        <v>7</v>
      </c>
    </row>
    <row r="22" spans="1:30" x14ac:dyDescent="0.25">
      <c r="A22" s="4">
        <f t="shared" si="0"/>
        <v>21</v>
      </c>
      <c r="B22" s="25" t="s">
        <v>132</v>
      </c>
      <c r="C22" s="13" t="s">
        <v>244</v>
      </c>
      <c r="E22" s="1" t="s">
        <v>30</v>
      </c>
      <c r="F22" s="30" t="s">
        <v>161</v>
      </c>
      <c r="G22" s="3" t="s">
        <v>162</v>
      </c>
      <c r="H22" s="1" t="s">
        <v>73</v>
      </c>
      <c r="I22" s="31">
        <v>45336</v>
      </c>
      <c r="J22" s="31">
        <v>45306</v>
      </c>
      <c r="K22" s="26" t="s">
        <v>74</v>
      </c>
      <c r="L22" s="26" t="s">
        <v>74</v>
      </c>
      <c r="M22" s="32">
        <v>2000000</v>
      </c>
      <c r="N22" s="32">
        <v>2000000</v>
      </c>
      <c r="O22" s="2">
        <v>0</v>
      </c>
      <c r="P22" s="3" t="s">
        <v>74</v>
      </c>
      <c r="Q22" s="5" t="s">
        <v>74</v>
      </c>
      <c r="R22" s="5">
        <v>45377</v>
      </c>
      <c r="S22" s="32">
        <v>2</v>
      </c>
      <c r="T22" s="3">
        <f>SUM(U22-S22)</f>
        <v>250</v>
      </c>
      <c r="U22" s="32">
        <v>252</v>
      </c>
      <c r="V22" s="33">
        <v>50.4</v>
      </c>
      <c r="W22" s="32">
        <v>1</v>
      </c>
      <c r="X22" s="32" t="s">
        <v>169</v>
      </c>
      <c r="Y22" s="7">
        <v>45344</v>
      </c>
      <c r="Z22" s="18" t="s">
        <v>79</v>
      </c>
      <c r="AA22" s="18" t="s">
        <v>91</v>
      </c>
      <c r="AB22" s="34" t="s">
        <v>175</v>
      </c>
      <c r="AD22" s="2" t="s">
        <v>74</v>
      </c>
    </row>
    <row r="23" spans="1:30" x14ac:dyDescent="0.25">
      <c r="A23" s="4">
        <f t="shared" si="0"/>
        <v>22</v>
      </c>
      <c r="B23" s="35" t="s">
        <v>133</v>
      </c>
      <c r="C23" s="13" t="s">
        <v>262</v>
      </c>
      <c r="E23" s="1" t="s">
        <v>30</v>
      </c>
      <c r="F23" s="30" t="s">
        <v>161</v>
      </c>
      <c r="G23" s="3" t="s">
        <v>162</v>
      </c>
      <c r="H23" s="1" t="s">
        <v>73</v>
      </c>
      <c r="I23" s="36">
        <v>45272</v>
      </c>
      <c r="J23" s="36">
        <v>45240</v>
      </c>
      <c r="K23" s="26" t="s">
        <v>74</v>
      </c>
      <c r="L23" s="26" t="s">
        <v>74</v>
      </c>
      <c r="M23" s="37">
        <v>13400000</v>
      </c>
      <c r="N23" s="37">
        <v>13400000</v>
      </c>
      <c r="O23" s="2">
        <v>0</v>
      </c>
      <c r="P23" s="3" t="s">
        <v>74</v>
      </c>
      <c r="Q23" s="5" t="s">
        <v>74</v>
      </c>
      <c r="R23" s="5">
        <v>45365</v>
      </c>
      <c r="S23" s="37">
        <v>2</v>
      </c>
      <c r="T23" s="3">
        <f t="shared" ref="T23:T64" si="1">SUM(U23-S23)</f>
        <v>11.2</v>
      </c>
      <c r="U23" s="37">
        <v>13.2</v>
      </c>
      <c r="V23" s="38">
        <v>17.690000000000001</v>
      </c>
      <c r="W23" s="37">
        <v>5</v>
      </c>
      <c r="X23" s="37" t="s">
        <v>169</v>
      </c>
      <c r="Y23" s="7">
        <v>45290</v>
      </c>
      <c r="Z23" s="18" t="s">
        <v>82</v>
      </c>
      <c r="AA23" s="18" t="s">
        <v>88</v>
      </c>
      <c r="AB23" s="39" t="s">
        <v>176</v>
      </c>
      <c r="AD23" s="2" t="s">
        <v>74</v>
      </c>
    </row>
    <row r="24" spans="1:30" x14ac:dyDescent="0.25">
      <c r="A24" s="4">
        <f t="shared" si="0"/>
        <v>23</v>
      </c>
      <c r="B24" s="35" t="s">
        <v>134</v>
      </c>
      <c r="C24" s="13" t="s">
        <v>263</v>
      </c>
      <c r="E24" s="1" t="s">
        <v>30</v>
      </c>
      <c r="F24" s="30" t="s">
        <v>161</v>
      </c>
      <c r="G24" s="3" t="s">
        <v>162</v>
      </c>
      <c r="H24" s="1" t="s">
        <v>73</v>
      </c>
      <c r="I24" s="36">
        <v>45349</v>
      </c>
      <c r="J24" s="36">
        <v>45316</v>
      </c>
      <c r="K24" s="26" t="s">
        <v>74</v>
      </c>
      <c r="L24" s="26" t="s">
        <v>74</v>
      </c>
      <c r="M24" s="37">
        <v>3772730</v>
      </c>
      <c r="N24" s="37">
        <v>3772730</v>
      </c>
      <c r="O24" s="2">
        <v>0</v>
      </c>
      <c r="P24" s="3" t="s">
        <v>74</v>
      </c>
      <c r="Q24" s="5" t="s">
        <v>74</v>
      </c>
      <c r="R24" s="5">
        <v>45357</v>
      </c>
      <c r="S24" s="37">
        <v>10</v>
      </c>
      <c r="T24" s="3">
        <f t="shared" si="1"/>
        <v>255.06</v>
      </c>
      <c r="U24" s="37">
        <v>265.06</v>
      </c>
      <c r="V24" s="38">
        <v>100</v>
      </c>
      <c r="W24" s="37">
        <v>1</v>
      </c>
      <c r="X24" s="37" t="s">
        <v>169</v>
      </c>
      <c r="Y24" s="7">
        <v>45350</v>
      </c>
      <c r="Z24" s="18" t="s">
        <v>80</v>
      </c>
      <c r="AA24" s="18" t="s">
        <v>92</v>
      </c>
      <c r="AB24" s="39" t="s">
        <v>177</v>
      </c>
      <c r="AD24" s="2" t="s">
        <v>74</v>
      </c>
    </row>
    <row r="25" spans="1:30" x14ac:dyDescent="0.25">
      <c r="A25" s="4">
        <f t="shared" si="0"/>
        <v>24</v>
      </c>
      <c r="B25" s="25" t="s">
        <v>135</v>
      </c>
      <c r="C25" s="13" t="s">
        <v>245</v>
      </c>
      <c r="E25" s="1" t="s">
        <v>30</v>
      </c>
      <c r="F25" s="30" t="s">
        <v>161</v>
      </c>
      <c r="G25" s="3" t="s">
        <v>162</v>
      </c>
      <c r="H25" s="1" t="s">
        <v>73</v>
      </c>
      <c r="I25" s="31">
        <v>45264</v>
      </c>
      <c r="J25" s="31">
        <v>45233</v>
      </c>
      <c r="K25" s="26" t="s">
        <v>74</v>
      </c>
      <c r="L25" s="26" t="s">
        <v>74</v>
      </c>
      <c r="M25" s="32">
        <v>600000</v>
      </c>
      <c r="N25" s="32">
        <v>600000</v>
      </c>
      <c r="O25" s="2">
        <v>0</v>
      </c>
      <c r="P25" s="3" t="s">
        <v>74</v>
      </c>
      <c r="Q25" s="5" t="s">
        <v>74</v>
      </c>
      <c r="R25" s="5">
        <v>45366</v>
      </c>
      <c r="S25" s="32">
        <v>10</v>
      </c>
      <c r="T25" s="3">
        <f t="shared" si="1"/>
        <v>0</v>
      </c>
      <c r="U25" s="32">
        <v>10</v>
      </c>
      <c r="V25" s="33">
        <v>14.595000000000001</v>
      </c>
      <c r="W25" s="32">
        <v>8</v>
      </c>
      <c r="X25" s="32" t="s">
        <v>169</v>
      </c>
      <c r="Y25" s="7">
        <v>45299</v>
      </c>
      <c r="Z25" s="18" t="s">
        <v>80</v>
      </c>
      <c r="AA25" s="18" t="s">
        <v>92</v>
      </c>
      <c r="AB25" s="34" t="s">
        <v>178</v>
      </c>
      <c r="AD25" s="2" t="s">
        <v>74</v>
      </c>
    </row>
    <row r="26" spans="1:30" x14ac:dyDescent="0.25">
      <c r="A26" s="4">
        <f t="shared" si="0"/>
        <v>25</v>
      </c>
      <c r="B26" s="25" t="s">
        <v>136</v>
      </c>
      <c r="C26" s="13" t="s">
        <v>246</v>
      </c>
      <c r="E26" s="1" t="s">
        <v>30</v>
      </c>
      <c r="F26" s="30" t="s">
        <v>161</v>
      </c>
      <c r="G26" s="3" t="s">
        <v>162</v>
      </c>
      <c r="H26" s="1" t="s">
        <v>73</v>
      </c>
      <c r="I26" s="31">
        <v>45338</v>
      </c>
      <c r="J26" s="31">
        <v>45308</v>
      </c>
      <c r="K26" s="26" t="s">
        <v>74</v>
      </c>
      <c r="L26" s="26" t="s">
        <v>74</v>
      </c>
      <c r="M26" s="32">
        <v>3575000</v>
      </c>
      <c r="N26" s="32">
        <v>3575000</v>
      </c>
      <c r="O26" s="2">
        <v>0</v>
      </c>
      <c r="P26" s="3" t="s">
        <v>74</v>
      </c>
      <c r="Q26" s="5" t="s">
        <v>74</v>
      </c>
      <c r="R26" s="5">
        <v>45366</v>
      </c>
      <c r="S26" s="32">
        <v>10</v>
      </c>
      <c r="T26" s="3">
        <f t="shared" si="1"/>
        <v>785</v>
      </c>
      <c r="U26" s="32">
        <v>795</v>
      </c>
      <c r="V26" s="33">
        <v>284.20999999999998</v>
      </c>
      <c r="W26" s="32">
        <v>2</v>
      </c>
      <c r="X26" s="32" t="s">
        <v>170</v>
      </c>
      <c r="Y26" s="7">
        <v>45355</v>
      </c>
      <c r="Z26" s="18" t="s">
        <v>83</v>
      </c>
      <c r="AA26" s="18" t="s">
        <v>89</v>
      </c>
      <c r="AB26" s="34" t="s">
        <v>179</v>
      </c>
      <c r="AD26" s="2" t="s">
        <v>74</v>
      </c>
    </row>
    <row r="27" spans="1:30" x14ac:dyDescent="0.25">
      <c r="A27" s="4">
        <f t="shared" si="0"/>
        <v>26</v>
      </c>
      <c r="B27" s="25" t="s">
        <v>137</v>
      </c>
      <c r="C27" s="13" t="s">
        <v>264</v>
      </c>
      <c r="E27" s="1" t="s">
        <v>30</v>
      </c>
      <c r="F27" s="30" t="s">
        <v>161</v>
      </c>
      <c r="G27" s="3" t="s">
        <v>162</v>
      </c>
      <c r="H27" s="1" t="s">
        <v>73</v>
      </c>
      <c r="I27" s="31">
        <v>45335</v>
      </c>
      <c r="J27" s="31">
        <v>45303</v>
      </c>
      <c r="K27" s="26" t="s">
        <v>74</v>
      </c>
      <c r="L27" s="26" t="s">
        <v>74</v>
      </c>
      <c r="M27" s="32">
        <v>1200000</v>
      </c>
      <c r="N27" s="32">
        <v>1200000</v>
      </c>
      <c r="O27" s="2">
        <v>0</v>
      </c>
      <c r="P27" s="3" t="s">
        <v>74</v>
      </c>
      <c r="Q27" s="5" t="s">
        <v>74</v>
      </c>
      <c r="R27" s="5">
        <v>45379</v>
      </c>
      <c r="S27" s="32">
        <v>2</v>
      </c>
      <c r="T27" s="3">
        <f t="shared" si="1"/>
        <v>1906</v>
      </c>
      <c r="U27" s="32">
        <v>1908</v>
      </c>
      <c r="V27" s="33">
        <v>228.96</v>
      </c>
      <c r="W27" s="32">
        <v>1</v>
      </c>
      <c r="X27" s="32" t="s">
        <v>169</v>
      </c>
      <c r="Y27" s="7">
        <v>45351</v>
      </c>
      <c r="Z27" s="18" t="s">
        <v>82</v>
      </c>
      <c r="AA27" s="18" t="s">
        <v>88</v>
      </c>
      <c r="AB27" s="34" t="s">
        <v>180</v>
      </c>
      <c r="AD27" s="2" t="s">
        <v>74</v>
      </c>
    </row>
    <row r="28" spans="1:30" x14ac:dyDescent="0.25">
      <c r="A28" s="4">
        <f t="shared" si="0"/>
        <v>27</v>
      </c>
      <c r="B28" s="25" t="s">
        <v>138</v>
      </c>
      <c r="C28" s="13" t="s">
        <v>265</v>
      </c>
      <c r="E28" s="1" t="s">
        <v>30</v>
      </c>
      <c r="F28" s="30" t="s">
        <v>161</v>
      </c>
      <c r="G28" s="3" t="s">
        <v>162</v>
      </c>
      <c r="H28" s="1" t="s">
        <v>73</v>
      </c>
      <c r="I28" s="31">
        <v>44918</v>
      </c>
      <c r="J28" s="31">
        <v>44888</v>
      </c>
      <c r="K28" s="26" t="s">
        <v>74</v>
      </c>
      <c r="L28" s="26" t="s">
        <v>74</v>
      </c>
      <c r="M28" s="32">
        <v>7496592</v>
      </c>
      <c r="N28" s="32">
        <v>7496592</v>
      </c>
      <c r="O28" s="2">
        <v>0</v>
      </c>
      <c r="P28" s="3" t="s">
        <v>74</v>
      </c>
      <c r="Q28" s="5" t="s">
        <v>74</v>
      </c>
      <c r="R28" s="5">
        <v>45377</v>
      </c>
      <c r="S28" s="32">
        <v>10</v>
      </c>
      <c r="T28" s="3">
        <f t="shared" si="1"/>
        <v>82.4</v>
      </c>
      <c r="U28" s="32">
        <v>92.4</v>
      </c>
      <c r="V28" s="33">
        <v>69.27</v>
      </c>
      <c r="W28" s="32">
        <v>1</v>
      </c>
      <c r="X28" s="32" t="s">
        <v>170</v>
      </c>
      <c r="Y28" s="7">
        <v>45315</v>
      </c>
      <c r="Z28" s="18" t="s">
        <v>83</v>
      </c>
      <c r="AA28" s="18" t="s">
        <v>89</v>
      </c>
      <c r="AB28" s="34" t="s">
        <v>181</v>
      </c>
      <c r="AD28" s="2" t="s">
        <v>74</v>
      </c>
    </row>
    <row r="29" spans="1:30" x14ac:dyDescent="0.25">
      <c r="A29" s="4">
        <f t="shared" si="0"/>
        <v>28</v>
      </c>
      <c r="B29" s="40" t="s">
        <v>139</v>
      </c>
      <c r="C29" s="13" t="s">
        <v>247</v>
      </c>
      <c r="E29" s="1" t="s">
        <v>30</v>
      </c>
      <c r="F29" s="41" t="s">
        <v>160</v>
      </c>
      <c r="G29" s="3" t="s">
        <v>162</v>
      </c>
      <c r="H29" s="1" t="s">
        <v>73</v>
      </c>
      <c r="I29" s="42" t="s">
        <v>200</v>
      </c>
      <c r="J29" s="42" t="s">
        <v>201</v>
      </c>
      <c r="K29" s="26" t="s">
        <v>74</v>
      </c>
      <c r="L29" s="26" t="s">
        <v>74</v>
      </c>
      <c r="M29" s="42">
        <v>635600</v>
      </c>
      <c r="N29" s="42">
        <v>635600</v>
      </c>
      <c r="O29" s="2">
        <v>0</v>
      </c>
      <c r="P29" s="3" t="s">
        <v>74</v>
      </c>
      <c r="Q29" s="5" t="s">
        <v>74</v>
      </c>
      <c r="R29" s="5" t="s">
        <v>163</v>
      </c>
      <c r="S29" s="42">
        <v>10</v>
      </c>
      <c r="T29" s="3">
        <f t="shared" si="1"/>
        <v>770</v>
      </c>
      <c r="U29" s="42">
        <v>780</v>
      </c>
      <c r="V29" s="42">
        <v>49.576799999999999</v>
      </c>
      <c r="W29" s="42">
        <v>64</v>
      </c>
      <c r="X29" s="42" t="s">
        <v>171</v>
      </c>
      <c r="Y29" s="7">
        <v>45319</v>
      </c>
      <c r="Z29" s="18" t="s">
        <v>78</v>
      </c>
      <c r="AA29" s="18" t="s">
        <v>88</v>
      </c>
      <c r="AB29" s="42" t="s">
        <v>182</v>
      </c>
      <c r="AD29" s="2" t="s">
        <v>74</v>
      </c>
    </row>
    <row r="30" spans="1:30" x14ac:dyDescent="0.25">
      <c r="A30" s="4">
        <f t="shared" si="0"/>
        <v>29</v>
      </c>
      <c r="B30" s="40" t="s">
        <v>140</v>
      </c>
      <c r="C30" s="13" t="s">
        <v>228</v>
      </c>
      <c r="E30" s="1" t="s">
        <v>30</v>
      </c>
      <c r="F30" s="41" t="s">
        <v>160</v>
      </c>
      <c r="G30" s="3" t="s">
        <v>162</v>
      </c>
      <c r="H30" s="1" t="s">
        <v>73</v>
      </c>
      <c r="I30" s="42" t="s">
        <v>202</v>
      </c>
      <c r="J30" s="42" t="s">
        <v>203</v>
      </c>
      <c r="K30" s="26" t="s">
        <v>74</v>
      </c>
      <c r="L30" s="26" t="s">
        <v>74</v>
      </c>
      <c r="M30" s="42">
        <v>176250</v>
      </c>
      <c r="N30" s="42">
        <v>176250</v>
      </c>
      <c r="O30" s="2">
        <v>0</v>
      </c>
      <c r="P30" s="3" t="s">
        <v>74</v>
      </c>
      <c r="Q30" s="5" t="s">
        <v>74</v>
      </c>
      <c r="R30" s="5" t="s">
        <v>163</v>
      </c>
      <c r="S30" s="42">
        <v>10</v>
      </c>
      <c r="T30" s="3">
        <f t="shared" si="1"/>
        <v>1110</v>
      </c>
      <c r="U30" s="42">
        <v>1120</v>
      </c>
      <c r="V30" s="42">
        <v>19.739999999999998</v>
      </c>
      <c r="W30" s="42">
        <v>83</v>
      </c>
      <c r="X30" s="42" t="s">
        <v>172</v>
      </c>
      <c r="Y30" s="7">
        <v>45333</v>
      </c>
      <c r="Z30" s="18" t="s">
        <v>82</v>
      </c>
      <c r="AA30" s="18" t="s">
        <v>88</v>
      </c>
      <c r="AB30" s="42" t="s">
        <v>178</v>
      </c>
      <c r="AD30" s="2" t="s">
        <v>74</v>
      </c>
    </row>
    <row r="31" spans="1:30" x14ac:dyDescent="0.25">
      <c r="A31" s="4">
        <f t="shared" si="0"/>
        <v>30</v>
      </c>
      <c r="B31" s="35" t="s">
        <v>141</v>
      </c>
      <c r="C31" s="13" t="s">
        <v>248</v>
      </c>
      <c r="E31" s="1" t="s">
        <v>30</v>
      </c>
      <c r="F31" s="43" t="s">
        <v>161</v>
      </c>
      <c r="G31" s="3" t="s">
        <v>162</v>
      </c>
      <c r="H31" s="1" t="s">
        <v>73</v>
      </c>
      <c r="I31" s="36">
        <v>44977</v>
      </c>
      <c r="J31" s="36">
        <v>44946</v>
      </c>
      <c r="K31" s="26" t="s">
        <v>74</v>
      </c>
      <c r="L31" s="26" t="s">
        <v>74</v>
      </c>
      <c r="M31" s="37">
        <v>1246747</v>
      </c>
      <c r="N31" s="37">
        <v>1246747</v>
      </c>
      <c r="O31" s="2">
        <v>0</v>
      </c>
      <c r="P31" s="3" t="s">
        <v>74</v>
      </c>
      <c r="Q31" s="5" t="s">
        <v>74</v>
      </c>
      <c r="R31" s="5">
        <v>45358</v>
      </c>
      <c r="S31" s="37">
        <v>10</v>
      </c>
      <c r="T31" s="3">
        <f t="shared" si="1"/>
        <v>335</v>
      </c>
      <c r="U31" s="37">
        <v>345</v>
      </c>
      <c r="V31" s="37">
        <v>43.01</v>
      </c>
      <c r="W31" s="37">
        <v>14</v>
      </c>
      <c r="X31" s="37" t="s">
        <v>169</v>
      </c>
      <c r="Y31" s="7">
        <v>45294</v>
      </c>
      <c r="Z31" s="18" t="s">
        <v>80</v>
      </c>
      <c r="AA31" s="18" t="s">
        <v>92</v>
      </c>
      <c r="AB31" s="39" t="s">
        <v>183</v>
      </c>
      <c r="AD31" s="2" t="s">
        <v>74</v>
      </c>
    </row>
    <row r="32" spans="1:30" x14ac:dyDescent="0.25">
      <c r="A32" s="4">
        <f t="shared" si="0"/>
        <v>31</v>
      </c>
      <c r="B32" s="35" t="s">
        <v>142</v>
      </c>
      <c r="C32" s="13" t="s">
        <v>266</v>
      </c>
      <c r="E32" s="1" t="s">
        <v>30</v>
      </c>
      <c r="F32" s="43" t="s">
        <v>161</v>
      </c>
      <c r="G32" s="3" t="s">
        <v>162</v>
      </c>
      <c r="H32" s="1" t="s">
        <v>73</v>
      </c>
      <c r="I32" s="36">
        <v>44781</v>
      </c>
      <c r="J32" s="36">
        <v>44750</v>
      </c>
      <c r="K32" s="26" t="s">
        <v>74</v>
      </c>
      <c r="L32" s="26" t="s">
        <v>74</v>
      </c>
      <c r="M32" s="37">
        <v>38050000</v>
      </c>
      <c r="N32" s="37">
        <v>38050000</v>
      </c>
      <c r="O32" s="2">
        <v>0</v>
      </c>
      <c r="P32" s="3" t="s">
        <v>74</v>
      </c>
      <c r="Q32" s="5" t="s">
        <v>74</v>
      </c>
      <c r="R32" s="5">
        <v>45370</v>
      </c>
      <c r="S32" s="37">
        <v>1</v>
      </c>
      <c r="T32" s="3">
        <f t="shared" si="1"/>
        <v>69</v>
      </c>
      <c r="U32" s="37">
        <v>70</v>
      </c>
      <c r="V32" s="37">
        <v>266.35000000000002</v>
      </c>
      <c r="W32" s="37">
        <v>9</v>
      </c>
      <c r="X32" s="37" t="s">
        <v>173</v>
      </c>
      <c r="Y32" s="7">
        <v>45310</v>
      </c>
      <c r="Z32" s="18" t="s">
        <v>83</v>
      </c>
      <c r="AA32" s="18" t="s">
        <v>89</v>
      </c>
      <c r="AB32" s="39" t="s">
        <v>184</v>
      </c>
      <c r="AD32" s="2" t="s">
        <v>74</v>
      </c>
    </row>
    <row r="33" spans="1:30" x14ac:dyDescent="0.25">
      <c r="A33" s="4">
        <f t="shared" si="0"/>
        <v>32</v>
      </c>
      <c r="B33" s="35" t="s">
        <v>143</v>
      </c>
      <c r="C33" s="13" t="s">
        <v>249</v>
      </c>
      <c r="E33" s="1" t="s">
        <v>30</v>
      </c>
      <c r="F33" s="43" t="s">
        <v>161</v>
      </c>
      <c r="G33" s="3" t="s">
        <v>162</v>
      </c>
      <c r="H33" s="1" t="s">
        <v>73</v>
      </c>
      <c r="I33" s="36">
        <v>44922</v>
      </c>
      <c r="J33" s="36">
        <v>44890</v>
      </c>
      <c r="K33" s="26" t="s">
        <v>74</v>
      </c>
      <c r="L33" s="26" t="s">
        <v>74</v>
      </c>
      <c r="M33" s="37">
        <v>6550000</v>
      </c>
      <c r="N33" s="37">
        <v>6550000</v>
      </c>
      <c r="O33" s="2">
        <v>0</v>
      </c>
      <c r="P33" s="3" t="s">
        <v>74</v>
      </c>
      <c r="Q33" s="5" t="s">
        <v>74</v>
      </c>
      <c r="R33" s="5">
        <v>45372</v>
      </c>
      <c r="S33" s="37">
        <v>1</v>
      </c>
      <c r="T33" s="3">
        <f t="shared" si="1"/>
        <v>68.2</v>
      </c>
      <c r="U33" s="37">
        <v>69.2</v>
      </c>
      <c r="V33" s="37">
        <v>45.33</v>
      </c>
      <c r="W33" s="37">
        <v>8</v>
      </c>
      <c r="X33" s="37" t="s">
        <v>169</v>
      </c>
      <c r="Y33" s="7">
        <v>45310</v>
      </c>
      <c r="Z33" s="18" t="s">
        <v>79</v>
      </c>
      <c r="AA33" s="18" t="s">
        <v>91</v>
      </c>
      <c r="AB33" s="39" t="s">
        <v>183</v>
      </c>
      <c r="AD33" s="2" t="s">
        <v>74</v>
      </c>
    </row>
    <row r="34" spans="1:30" x14ac:dyDescent="0.25">
      <c r="A34" s="4">
        <f t="shared" si="0"/>
        <v>33</v>
      </c>
      <c r="B34" s="35" t="s">
        <v>144</v>
      </c>
      <c r="C34" s="13" t="s">
        <v>267</v>
      </c>
      <c r="E34" s="1" t="s">
        <v>30</v>
      </c>
      <c r="F34" s="43" t="s">
        <v>161</v>
      </c>
      <c r="G34" s="3" t="s">
        <v>162</v>
      </c>
      <c r="H34" s="1" t="s">
        <v>73</v>
      </c>
      <c r="I34" s="36">
        <v>45199</v>
      </c>
      <c r="J34" s="36">
        <v>45169</v>
      </c>
      <c r="K34" s="26" t="s">
        <v>74</v>
      </c>
      <c r="L34" s="26" t="s">
        <v>74</v>
      </c>
      <c r="M34" s="37">
        <v>100000</v>
      </c>
      <c r="N34" s="37">
        <v>100000</v>
      </c>
      <c r="O34" s="2">
        <v>0</v>
      </c>
      <c r="P34" s="3" t="s">
        <v>74</v>
      </c>
      <c r="Q34" s="5" t="s">
        <v>74</v>
      </c>
      <c r="R34" s="5">
        <v>45377</v>
      </c>
      <c r="S34" s="37">
        <v>10</v>
      </c>
      <c r="T34" s="3">
        <f t="shared" si="1"/>
        <v>393</v>
      </c>
      <c r="U34" s="37">
        <v>403</v>
      </c>
      <c r="V34" s="37">
        <v>4.03</v>
      </c>
      <c r="W34" s="37">
        <v>1</v>
      </c>
      <c r="X34" s="37" t="s">
        <v>169</v>
      </c>
      <c r="Y34" s="7">
        <v>45276</v>
      </c>
      <c r="Z34" s="18" t="s">
        <v>80</v>
      </c>
      <c r="AA34" s="18" t="s">
        <v>92</v>
      </c>
      <c r="AB34" s="39" t="s">
        <v>185</v>
      </c>
      <c r="AD34" s="2" t="s">
        <v>74</v>
      </c>
    </row>
    <row r="35" spans="1:30" x14ac:dyDescent="0.25">
      <c r="A35" s="4">
        <f t="shared" si="0"/>
        <v>34</v>
      </c>
      <c r="B35" s="35" t="s">
        <v>144</v>
      </c>
      <c r="C35" s="13" t="s">
        <v>267</v>
      </c>
      <c r="E35" s="1" t="s">
        <v>30</v>
      </c>
      <c r="F35" s="43" t="s">
        <v>161</v>
      </c>
      <c r="G35" s="3" t="s">
        <v>162</v>
      </c>
      <c r="H35" s="1" t="s">
        <v>73</v>
      </c>
      <c r="I35" s="36">
        <v>45199</v>
      </c>
      <c r="J35" s="36">
        <v>45169</v>
      </c>
      <c r="K35" s="26" t="s">
        <v>74</v>
      </c>
      <c r="L35" s="26" t="s">
        <v>74</v>
      </c>
      <c r="M35" s="37">
        <v>650000</v>
      </c>
      <c r="N35" s="37">
        <v>650000</v>
      </c>
      <c r="O35" s="2">
        <v>0</v>
      </c>
      <c r="P35" s="3" t="s">
        <v>74</v>
      </c>
      <c r="Q35" s="5" t="s">
        <v>74</v>
      </c>
      <c r="R35" s="5">
        <v>45365</v>
      </c>
      <c r="S35" s="37">
        <v>10</v>
      </c>
      <c r="T35" s="3">
        <f t="shared" si="1"/>
        <v>393</v>
      </c>
      <c r="U35" s="37">
        <v>403</v>
      </c>
      <c r="V35" s="37">
        <v>26.2</v>
      </c>
      <c r="W35" s="37">
        <v>5</v>
      </c>
      <c r="X35" s="37" t="s">
        <v>169</v>
      </c>
      <c r="Y35" s="7">
        <v>45249</v>
      </c>
      <c r="Z35" s="18" t="s">
        <v>80</v>
      </c>
      <c r="AA35" s="18" t="s">
        <v>92</v>
      </c>
      <c r="AB35" s="39" t="s">
        <v>185</v>
      </c>
      <c r="AD35" s="2" t="s">
        <v>74</v>
      </c>
    </row>
    <row r="36" spans="1:30" x14ac:dyDescent="0.25">
      <c r="A36" s="4">
        <f t="shared" si="0"/>
        <v>35</v>
      </c>
      <c r="B36" s="35" t="s">
        <v>145</v>
      </c>
      <c r="C36" s="13" t="s">
        <v>237</v>
      </c>
      <c r="E36" s="1" t="s">
        <v>30</v>
      </c>
      <c r="F36" s="43" t="s">
        <v>161</v>
      </c>
      <c r="G36" s="3" t="s">
        <v>162</v>
      </c>
      <c r="H36" s="1" t="s">
        <v>73</v>
      </c>
      <c r="I36" s="36">
        <v>45189</v>
      </c>
      <c r="J36" s="36">
        <v>45159</v>
      </c>
      <c r="K36" s="26" t="s">
        <v>74</v>
      </c>
      <c r="L36" s="26" t="s">
        <v>74</v>
      </c>
      <c r="M36" s="37">
        <v>2000000</v>
      </c>
      <c r="N36" s="37">
        <v>2000000</v>
      </c>
      <c r="O36" s="2">
        <v>0</v>
      </c>
      <c r="P36" s="3" t="s">
        <v>74</v>
      </c>
      <c r="Q36" s="5" t="s">
        <v>74</v>
      </c>
      <c r="R36" s="5">
        <v>45358</v>
      </c>
      <c r="S36" s="37">
        <v>10</v>
      </c>
      <c r="T36" s="3">
        <f t="shared" si="1"/>
        <v>30.1</v>
      </c>
      <c r="U36" s="37">
        <v>40.1</v>
      </c>
      <c r="V36" s="37">
        <v>8.02</v>
      </c>
      <c r="W36" s="37">
        <v>1</v>
      </c>
      <c r="X36" s="37" t="s">
        <v>169</v>
      </c>
      <c r="Y36" s="7">
        <v>45309</v>
      </c>
      <c r="Z36" s="18" t="s">
        <v>79</v>
      </c>
      <c r="AA36" s="18" t="s">
        <v>91</v>
      </c>
      <c r="AB36" s="39" t="s">
        <v>186</v>
      </c>
      <c r="AD36" s="2" t="s">
        <v>74</v>
      </c>
    </row>
    <row r="37" spans="1:30" x14ac:dyDescent="0.25">
      <c r="A37" s="4">
        <f t="shared" si="0"/>
        <v>36</v>
      </c>
      <c r="B37" s="35" t="s">
        <v>146</v>
      </c>
      <c r="C37" s="13" t="s">
        <v>269</v>
      </c>
      <c r="E37" s="1" t="s">
        <v>30</v>
      </c>
      <c r="F37" s="43" t="s">
        <v>161</v>
      </c>
      <c r="G37" s="3" t="s">
        <v>162</v>
      </c>
      <c r="H37" s="1" t="s">
        <v>73</v>
      </c>
      <c r="I37" s="36">
        <v>45188</v>
      </c>
      <c r="J37" s="36">
        <v>45156</v>
      </c>
      <c r="K37" s="26" t="s">
        <v>74</v>
      </c>
      <c r="L37" s="26" t="s">
        <v>74</v>
      </c>
      <c r="M37" s="37">
        <v>8735000</v>
      </c>
      <c r="N37" s="37">
        <v>8735000</v>
      </c>
      <c r="O37" s="2">
        <v>0</v>
      </c>
      <c r="P37" s="3" t="s">
        <v>74</v>
      </c>
      <c r="Q37" s="5" t="s">
        <v>74</v>
      </c>
      <c r="R37" s="5">
        <v>45366</v>
      </c>
      <c r="S37" s="37">
        <v>1</v>
      </c>
      <c r="T37" s="3">
        <f t="shared" si="1"/>
        <v>17</v>
      </c>
      <c r="U37" s="37">
        <v>18</v>
      </c>
      <c r="V37" s="37">
        <v>15.72</v>
      </c>
      <c r="W37" s="37">
        <v>4</v>
      </c>
      <c r="X37" s="37" t="s">
        <v>173</v>
      </c>
      <c r="Y37" s="7">
        <v>45306</v>
      </c>
      <c r="Z37" s="18" t="s">
        <v>83</v>
      </c>
      <c r="AA37" s="18" t="s">
        <v>89</v>
      </c>
      <c r="AB37" s="39" t="s">
        <v>183</v>
      </c>
      <c r="AD37" s="2" t="s">
        <v>74</v>
      </c>
    </row>
    <row r="38" spans="1:30" x14ac:dyDescent="0.25">
      <c r="A38" s="4">
        <f t="shared" si="0"/>
        <v>37</v>
      </c>
      <c r="B38" s="35" t="s">
        <v>147</v>
      </c>
      <c r="C38" s="13" t="s">
        <v>250</v>
      </c>
      <c r="E38" s="1" t="s">
        <v>30</v>
      </c>
      <c r="F38" s="44" t="s">
        <v>161</v>
      </c>
      <c r="G38" s="3" t="s">
        <v>162</v>
      </c>
      <c r="H38" s="1" t="s">
        <v>73</v>
      </c>
      <c r="I38" s="36">
        <v>44783</v>
      </c>
      <c r="J38" s="36">
        <v>44753</v>
      </c>
      <c r="K38" s="26" t="s">
        <v>74</v>
      </c>
      <c r="L38" s="26" t="s">
        <v>74</v>
      </c>
      <c r="M38" s="37">
        <v>2000000</v>
      </c>
      <c r="N38" s="37">
        <v>2000000</v>
      </c>
      <c r="O38" s="2">
        <v>0</v>
      </c>
      <c r="P38" s="3" t="s">
        <v>74</v>
      </c>
      <c r="Q38" s="5" t="s">
        <v>74</v>
      </c>
      <c r="R38" s="5">
        <v>45372</v>
      </c>
      <c r="S38" s="37">
        <v>10</v>
      </c>
      <c r="T38" s="3">
        <f t="shared" si="1"/>
        <v>83.75</v>
      </c>
      <c r="U38" s="37">
        <v>93.75</v>
      </c>
      <c r="V38" s="37">
        <v>18.75</v>
      </c>
      <c r="W38" s="37">
        <v>1</v>
      </c>
      <c r="X38" s="37" t="s">
        <v>169</v>
      </c>
      <c r="Y38" s="7">
        <v>45336</v>
      </c>
      <c r="Z38" s="18" t="s">
        <v>82</v>
      </c>
      <c r="AA38" s="18" t="s">
        <v>88</v>
      </c>
      <c r="AB38" s="39" t="s">
        <v>187</v>
      </c>
      <c r="AD38" s="2" t="s">
        <v>74</v>
      </c>
    </row>
    <row r="39" spans="1:30" x14ac:dyDescent="0.25">
      <c r="A39" s="4">
        <f t="shared" si="0"/>
        <v>38</v>
      </c>
      <c r="B39" s="25" t="s">
        <v>148</v>
      </c>
      <c r="C39" s="13" t="s">
        <v>251</v>
      </c>
      <c r="E39" s="1" t="s">
        <v>30</v>
      </c>
      <c r="F39" s="44" t="s">
        <v>161</v>
      </c>
      <c r="G39" s="3" t="s">
        <v>162</v>
      </c>
      <c r="H39" s="1" t="s">
        <v>73</v>
      </c>
      <c r="I39" s="31">
        <v>44986</v>
      </c>
      <c r="J39" s="31">
        <v>44956</v>
      </c>
      <c r="K39" s="26" t="s">
        <v>74</v>
      </c>
      <c r="L39" s="26" t="s">
        <v>74</v>
      </c>
      <c r="M39" s="32">
        <v>6000000</v>
      </c>
      <c r="N39" s="32">
        <v>6000000</v>
      </c>
      <c r="O39" s="2">
        <v>0</v>
      </c>
      <c r="P39" s="3" t="s">
        <v>74</v>
      </c>
      <c r="Q39" s="5" t="s">
        <v>74</v>
      </c>
      <c r="R39" s="5">
        <v>45371</v>
      </c>
      <c r="S39" s="32">
        <v>2</v>
      </c>
      <c r="T39" s="3">
        <f t="shared" si="1"/>
        <v>17</v>
      </c>
      <c r="U39" s="32">
        <v>19</v>
      </c>
      <c r="V39" s="32">
        <v>11.4</v>
      </c>
      <c r="W39" s="32">
        <v>4</v>
      </c>
      <c r="X39" s="32" t="s">
        <v>169</v>
      </c>
      <c r="Y39" s="7">
        <v>45315</v>
      </c>
      <c r="Z39" s="18" t="s">
        <v>82</v>
      </c>
      <c r="AA39" s="18" t="s">
        <v>88</v>
      </c>
      <c r="AB39" s="34" t="s">
        <v>188</v>
      </c>
      <c r="AD39" s="2" t="s">
        <v>74</v>
      </c>
    </row>
    <row r="40" spans="1:30" x14ac:dyDescent="0.25">
      <c r="A40" s="4">
        <f t="shared" si="0"/>
        <v>39</v>
      </c>
      <c r="B40" s="25" t="s">
        <v>149</v>
      </c>
      <c r="C40" s="13" t="s">
        <v>268</v>
      </c>
      <c r="E40" s="1" t="s">
        <v>30</v>
      </c>
      <c r="F40" s="44" t="s">
        <v>161</v>
      </c>
      <c r="G40" s="3" t="s">
        <v>162</v>
      </c>
      <c r="H40" s="1" t="s">
        <v>73</v>
      </c>
      <c r="I40" s="31">
        <v>44958</v>
      </c>
      <c r="J40" s="31">
        <v>44928</v>
      </c>
      <c r="K40" s="26" t="s">
        <v>74</v>
      </c>
      <c r="L40" s="26" t="s">
        <v>74</v>
      </c>
      <c r="M40" s="32">
        <v>5000000</v>
      </c>
      <c r="N40" s="32">
        <v>5000000</v>
      </c>
      <c r="O40" s="2">
        <v>0</v>
      </c>
      <c r="P40" s="3" t="s">
        <v>74</v>
      </c>
      <c r="Q40" s="5" t="s">
        <v>74</v>
      </c>
      <c r="R40" s="5">
        <v>45352</v>
      </c>
      <c r="S40" s="32">
        <v>1</v>
      </c>
      <c r="T40" s="3">
        <f t="shared" si="1"/>
        <v>9.3000000000000007</v>
      </c>
      <c r="U40" s="32">
        <v>10.3</v>
      </c>
      <c r="V40" s="32">
        <v>5.15</v>
      </c>
      <c r="W40" s="32">
        <v>1</v>
      </c>
      <c r="X40" s="32" t="s">
        <v>170</v>
      </c>
      <c r="Y40" s="7">
        <v>45321</v>
      </c>
      <c r="Z40" s="18" t="s">
        <v>86</v>
      </c>
      <c r="AA40" s="18" t="s">
        <v>91</v>
      </c>
      <c r="AB40" s="34" t="s">
        <v>179</v>
      </c>
      <c r="AD40" s="2" t="s">
        <v>74</v>
      </c>
    </row>
    <row r="41" spans="1:30" x14ac:dyDescent="0.25">
      <c r="A41" s="4">
        <f t="shared" si="0"/>
        <v>40</v>
      </c>
      <c r="B41" s="25" t="s">
        <v>150</v>
      </c>
      <c r="C41" s="13" t="s">
        <v>252</v>
      </c>
      <c r="E41" s="1" t="s">
        <v>30</v>
      </c>
      <c r="F41" s="44" t="s">
        <v>161</v>
      </c>
      <c r="G41" s="3" t="s">
        <v>162</v>
      </c>
      <c r="H41" s="1" t="s">
        <v>73</v>
      </c>
      <c r="I41" s="31">
        <v>44671</v>
      </c>
      <c r="J41" s="31">
        <v>44641</v>
      </c>
      <c r="K41" s="26" t="s">
        <v>74</v>
      </c>
      <c r="L41" s="26" t="s">
        <v>74</v>
      </c>
      <c r="M41" s="32">
        <v>1400000</v>
      </c>
      <c r="N41" s="32">
        <v>1400000</v>
      </c>
      <c r="O41" s="2">
        <v>0</v>
      </c>
      <c r="P41" s="3" t="s">
        <v>74</v>
      </c>
      <c r="Q41" s="5" t="s">
        <v>74</v>
      </c>
      <c r="R41" s="5">
        <v>45365</v>
      </c>
      <c r="S41" s="32">
        <v>10</v>
      </c>
      <c r="T41" s="3">
        <f t="shared" si="1"/>
        <v>740</v>
      </c>
      <c r="U41" s="32">
        <v>750</v>
      </c>
      <c r="V41" s="32">
        <v>105</v>
      </c>
      <c r="W41" s="32">
        <v>1</v>
      </c>
      <c r="X41" s="32" t="s">
        <v>169</v>
      </c>
      <c r="Y41" s="7">
        <v>45239</v>
      </c>
      <c r="Z41" s="18" t="s">
        <v>83</v>
      </c>
      <c r="AA41" s="18" t="s">
        <v>89</v>
      </c>
      <c r="AB41" s="34" t="s">
        <v>189</v>
      </c>
      <c r="AD41" s="2" t="s">
        <v>74</v>
      </c>
    </row>
    <row r="42" spans="1:30" x14ac:dyDescent="0.25">
      <c r="A42" s="4">
        <f t="shared" si="0"/>
        <v>41</v>
      </c>
      <c r="B42" s="35" t="s">
        <v>151</v>
      </c>
      <c r="C42" s="13" t="s">
        <v>253</v>
      </c>
      <c r="E42" s="1" t="s">
        <v>30</v>
      </c>
      <c r="F42" s="44" t="s">
        <v>161</v>
      </c>
      <c r="G42" s="3" t="s">
        <v>162</v>
      </c>
      <c r="H42" s="1" t="s">
        <v>73</v>
      </c>
      <c r="I42" s="36">
        <v>45241</v>
      </c>
      <c r="J42" s="36">
        <v>45211</v>
      </c>
      <c r="K42" s="26" t="s">
        <v>74</v>
      </c>
      <c r="L42" s="26" t="s">
        <v>74</v>
      </c>
      <c r="M42" s="37">
        <v>129150</v>
      </c>
      <c r="N42" s="37">
        <v>129150</v>
      </c>
      <c r="O42" s="2">
        <v>0</v>
      </c>
      <c r="P42" s="3" t="s">
        <v>74</v>
      </c>
      <c r="Q42" s="5" t="s">
        <v>74</v>
      </c>
      <c r="R42" s="5">
        <v>45370</v>
      </c>
      <c r="S42" s="37">
        <v>10</v>
      </c>
      <c r="T42" s="3">
        <f t="shared" si="1"/>
        <v>415</v>
      </c>
      <c r="U42" s="37">
        <v>425</v>
      </c>
      <c r="V42" s="37">
        <v>5.49</v>
      </c>
      <c r="W42" s="37">
        <v>6</v>
      </c>
      <c r="X42" s="37" t="s">
        <v>169</v>
      </c>
      <c r="Y42" s="7">
        <v>45313</v>
      </c>
      <c r="Z42" s="18" t="s">
        <v>82</v>
      </c>
      <c r="AA42" s="18" t="s">
        <v>88</v>
      </c>
      <c r="AB42" s="39" t="s">
        <v>180</v>
      </c>
      <c r="AD42" s="2" t="s">
        <v>74</v>
      </c>
    </row>
    <row r="43" spans="1:30" x14ac:dyDescent="0.25">
      <c r="A43" s="4">
        <f t="shared" si="0"/>
        <v>42</v>
      </c>
      <c r="B43" s="25" t="s">
        <v>152</v>
      </c>
      <c r="C43" s="13" t="s">
        <v>254</v>
      </c>
      <c r="E43" s="1" t="s">
        <v>30</v>
      </c>
      <c r="F43" s="44" t="s">
        <v>161</v>
      </c>
      <c r="G43" s="3" t="s">
        <v>162</v>
      </c>
      <c r="H43" s="1" t="s">
        <v>73</v>
      </c>
      <c r="I43" s="31">
        <v>44827</v>
      </c>
      <c r="J43" s="31">
        <v>44796</v>
      </c>
      <c r="K43" s="26" t="s">
        <v>74</v>
      </c>
      <c r="L43" s="26" t="s">
        <v>74</v>
      </c>
      <c r="M43" s="32">
        <v>2663120</v>
      </c>
      <c r="N43" s="32">
        <v>2663120</v>
      </c>
      <c r="O43" s="2">
        <v>0</v>
      </c>
      <c r="P43" s="3" t="s">
        <v>74</v>
      </c>
      <c r="Q43" s="5" t="s">
        <v>74</v>
      </c>
      <c r="R43" s="5">
        <v>45379</v>
      </c>
      <c r="S43" s="32">
        <v>10</v>
      </c>
      <c r="T43" s="3">
        <f t="shared" si="1"/>
        <v>115</v>
      </c>
      <c r="U43" s="32">
        <v>125</v>
      </c>
      <c r="V43" s="32">
        <v>33.29</v>
      </c>
      <c r="W43" s="32">
        <v>2</v>
      </c>
      <c r="X43" s="32" t="s">
        <v>169</v>
      </c>
      <c r="Y43" s="7">
        <v>45226</v>
      </c>
      <c r="Z43" s="18" t="s">
        <v>82</v>
      </c>
      <c r="AA43" s="18" t="s">
        <v>88</v>
      </c>
      <c r="AB43" s="45" t="s">
        <v>190</v>
      </c>
      <c r="AD43" s="2" t="s">
        <v>74</v>
      </c>
    </row>
    <row r="44" spans="1:30" x14ac:dyDescent="0.25">
      <c r="A44" s="4">
        <f t="shared" si="0"/>
        <v>43</v>
      </c>
      <c r="B44" s="25" t="s">
        <v>153</v>
      </c>
      <c r="C44" s="13" t="s">
        <v>255</v>
      </c>
      <c r="E44" s="1" t="s">
        <v>30</v>
      </c>
      <c r="F44" s="44" t="s">
        <v>161</v>
      </c>
      <c r="G44" s="3" t="s">
        <v>162</v>
      </c>
      <c r="H44" s="1" t="s">
        <v>73</v>
      </c>
      <c r="I44" s="31">
        <v>45211</v>
      </c>
      <c r="J44" s="31">
        <v>45181</v>
      </c>
      <c r="K44" s="26" t="s">
        <v>74</v>
      </c>
      <c r="L44" s="26" t="s">
        <v>74</v>
      </c>
      <c r="M44" s="32">
        <v>611000</v>
      </c>
      <c r="N44" s="32">
        <v>611000</v>
      </c>
      <c r="O44" s="2">
        <v>0</v>
      </c>
      <c r="P44" s="3" t="s">
        <v>74</v>
      </c>
      <c r="Q44" s="5" t="s">
        <v>74</v>
      </c>
      <c r="R44" s="5">
        <v>45352</v>
      </c>
      <c r="S44" s="32">
        <v>10</v>
      </c>
      <c r="T44" s="3">
        <f t="shared" si="1"/>
        <v>71</v>
      </c>
      <c r="U44" s="32">
        <v>81</v>
      </c>
      <c r="V44" s="32">
        <v>4.95</v>
      </c>
      <c r="W44" s="32">
        <v>9</v>
      </c>
      <c r="X44" s="32" t="s">
        <v>169</v>
      </c>
      <c r="Y44" s="7">
        <v>45271</v>
      </c>
      <c r="Z44" s="18" t="s">
        <v>82</v>
      </c>
      <c r="AA44" s="18" t="s">
        <v>88</v>
      </c>
      <c r="AB44" s="34" t="s">
        <v>175</v>
      </c>
      <c r="AD44" s="2" t="s">
        <v>74</v>
      </c>
    </row>
    <row r="45" spans="1:30" x14ac:dyDescent="0.25">
      <c r="A45" s="4">
        <f t="shared" si="0"/>
        <v>44</v>
      </c>
      <c r="B45" s="46" t="s">
        <v>154</v>
      </c>
      <c r="C45" s="13" t="s">
        <v>256</v>
      </c>
      <c r="E45" s="1" t="s">
        <v>30</v>
      </c>
      <c r="F45" s="44" t="s">
        <v>161</v>
      </c>
      <c r="G45" s="3" t="s">
        <v>162</v>
      </c>
      <c r="H45" s="1" t="s">
        <v>73</v>
      </c>
      <c r="I45" s="31">
        <v>45198</v>
      </c>
      <c r="J45" s="47">
        <v>45168</v>
      </c>
      <c r="K45" s="26" t="s">
        <v>74</v>
      </c>
      <c r="L45" s="26" t="s">
        <v>74</v>
      </c>
      <c r="M45" s="48">
        <v>30000000</v>
      </c>
      <c r="N45" s="48">
        <v>30000000</v>
      </c>
      <c r="O45" s="2">
        <v>0</v>
      </c>
      <c r="P45" s="3" t="s">
        <v>74</v>
      </c>
      <c r="Q45" s="5" t="s">
        <v>74</v>
      </c>
      <c r="R45" s="5">
        <v>45377</v>
      </c>
      <c r="S45" s="37">
        <v>1</v>
      </c>
      <c r="T45" s="3">
        <f t="shared" si="1"/>
        <v>2.4</v>
      </c>
      <c r="U45" s="48">
        <v>3.4</v>
      </c>
      <c r="V45" s="48">
        <v>10.199999999999999</v>
      </c>
      <c r="W45" s="48">
        <v>1</v>
      </c>
      <c r="X45" s="48" t="s">
        <v>170</v>
      </c>
      <c r="Y45" s="7">
        <v>45266</v>
      </c>
      <c r="Z45" s="18" t="s">
        <v>79</v>
      </c>
      <c r="AA45" s="18" t="s">
        <v>91</v>
      </c>
      <c r="AB45" s="39" t="s">
        <v>184</v>
      </c>
      <c r="AD45" s="2" t="s">
        <v>74</v>
      </c>
    </row>
    <row r="46" spans="1:30" x14ac:dyDescent="0.25">
      <c r="A46" s="4">
        <f t="shared" si="0"/>
        <v>45</v>
      </c>
      <c r="B46" s="49" t="s">
        <v>154</v>
      </c>
      <c r="C46" s="13" t="s">
        <v>256</v>
      </c>
      <c r="E46" s="1" t="s">
        <v>30</v>
      </c>
      <c r="F46" s="44" t="s">
        <v>161</v>
      </c>
      <c r="G46" s="3" t="s">
        <v>162</v>
      </c>
      <c r="H46" s="1" t="s">
        <v>73</v>
      </c>
      <c r="I46" s="50">
        <v>45198</v>
      </c>
      <c r="J46" s="47">
        <v>45168</v>
      </c>
      <c r="K46" s="26" t="s">
        <v>74</v>
      </c>
      <c r="L46" s="26" t="s">
        <v>74</v>
      </c>
      <c r="M46" s="37">
        <v>35000000</v>
      </c>
      <c r="N46" s="37">
        <v>35000000</v>
      </c>
      <c r="O46" s="2">
        <v>0</v>
      </c>
      <c r="P46" s="3" t="s">
        <v>74</v>
      </c>
      <c r="Q46" s="5" t="s">
        <v>74</v>
      </c>
      <c r="R46" s="5">
        <v>45377</v>
      </c>
      <c r="S46" s="37">
        <v>1</v>
      </c>
      <c r="T46" s="3">
        <f t="shared" si="1"/>
        <v>2.4</v>
      </c>
      <c r="U46" s="37">
        <v>3.4</v>
      </c>
      <c r="V46" s="37">
        <v>11.9</v>
      </c>
      <c r="W46" s="37">
        <v>1</v>
      </c>
      <c r="X46" s="37" t="s">
        <v>170</v>
      </c>
      <c r="Y46" s="7">
        <v>45266</v>
      </c>
      <c r="Z46" s="18" t="s">
        <v>79</v>
      </c>
      <c r="AA46" s="18" t="s">
        <v>91</v>
      </c>
      <c r="AB46" s="39" t="s">
        <v>184</v>
      </c>
      <c r="AD46" s="2" t="s">
        <v>74</v>
      </c>
    </row>
    <row r="47" spans="1:30" x14ac:dyDescent="0.25">
      <c r="A47" s="4">
        <f t="shared" si="0"/>
        <v>46</v>
      </c>
      <c r="B47" s="49" t="s">
        <v>154</v>
      </c>
      <c r="C47" s="13" t="s">
        <v>256</v>
      </c>
      <c r="E47" s="1" t="s">
        <v>30</v>
      </c>
      <c r="F47" s="44" t="s">
        <v>161</v>
      </c>
      <c r="G47" s="3" t="s">
        <v>162</v>
      </c>
      <c r="H47" s="1" t="s">
        <v>73</v>
      </c>
      <c r="I47" s="50">
        <v>45198</v>
      </c>
      <c r="J47" s="36">
        <v>45168</v>
      </c>
      <c r="K47" s="26" t="s">
        <v>74</v>
      </c>
      <c r="L47" s="26" t="s">
        <v>74</v>
      </c>
      <c r="M47" s="37">
        <v>35000000</v>
      </c>
      <c r="N47" s="37">
        <v>35000000</v>
      </c>
      <c r="O47" s="2">
        <v>0</v>
      </c>
      <c r="P47" s="3" t="s">
        <v>74</v>
      </c>
      <c r="Q47" s="5" t="s">
        <v>74</v>
      </c>
      <c r="R47" s="5">
        <v>45377</v>
      </c>
      <c r="S47" s="37">
        <v>1</v>
      </c>
      <c r="T47" s="3">
        <f t="shared" si="1"/>
        <v>2.4</v>
      </c>
      <c r="U47" s="37">
        <v>3.4</v>
      </c>
      <c r="V47" s="37">
        <v>11.9</v>
      </c>
      <c r="W47" s="37">
        <v>1</v>
      </c>
      <c r="X47" s="37" t="s">
        <v>170</v>
      </c>
      <c r="Y47" s="7">
        <v>45266</v>
      </c>
      <c r="Z47" s="18" t="s">
        <v>79</v>
      </c>
      <c r="AA47" s="18" t="s">
        <v>91</v>
      </c>
      <c r="AB47" s="51" t="s">
        <v>184</v>
      </c>
      <c r="AD47" s="2" t="s">
        <v>74</v>
      </c>
    </row>
    <row r="48" spans="1:30" x14ac:dyDescent="0.25">
      <c r="A48" s="4">
        <f t="shared" si="0"/>
        <v>47</v>
      </c>
      <c r="B48" s="49" t="s">
        <v>155</v>
      </c>
      <c r="C48" s="13" t="s">
        <v>257</v>
      </c>
      <c r="E48" s="1" t="s">
        <v>30</v>
      </c>
      <c r="F48" s="44" t="s">
        <v>160</v>
      </c>
      <c r="G48" s="3" t="s">
        <v>162</v>
      </c>
      <c r="H48" s="1" t="s">
        <v>73</v>
      </c>
      <c r="I48" s="36">
        <v>44909</v>
      </c>
      <c r="J48" s="36">
        <v>44879</v>
      </c>
      <c r="K48" s="26" t="s">
        <v>74</v>
      </c>
      <c r="L48" s="26" t="s">
        <v>74</v>
      </c>
      <c r="M48" s="37">
        <v>2096305</v>
      </c>
      <c r="N48" s="37">
        <v>2096305</v>
      </c>
      <c r="O48" s="2">
        <v>0</v>
      </c>
      <c r="P48" s="3" t="s">
        <v>74</v>
      </c>
      <c r="Q48" s="5" t="s">
        <v>74</v>
      </c>
      <c r="R48" s="5" t="s">
        <v>164</v>
      </c>
      <c r="S48" s="37">
        <v>10</v>
      </c>
      <c r="T48" s="3">
        <f t="shared" si="1"/>
        <v>112.93</v>
      </c>
      <c r="U48" s="37">
        <v>122.93</v>
      </c>
      <c r="V48" s="37">
        <v>25.76</v>
      </c>
      <c r="W48" s="37">
        <v>3</v>
      </c>
      <c r="X48" s="37" t="s">
        <v>174</v>
      </c>
      <c r="Y48" s="7">
        <v>45330</v>
      </c>
      <c r="Z48" s="18" t="s">
        <v>82</v>
      </c>
      <c r="AA48" s="18" t="s">
        <v>88</v>
      </c>
      <c r="AB48" s="39" t="s">
        <v>191</v>
      </c>
      <c r="AD48" s="2" t="s">
        <v>74</v>
      </c>
    </row>
    <row r="49" spans="1:30" x14ac:dyDescent="0.25">
      <c r="A49" s="4">
        <f t="shared" si="0"/>
        <v>48</v>
      </c>
      <c r="B49" s="49" t="s">
        <v>156</v>
      </c>
      <c r="C49" s="13" t="s">
        <v>258</v>
      </c>
      <c r="E49" s="1" t="s">
        <v>30</v>
      </c>
      <c r="F49" s="44" t="s">
        <v>160</v>
      </c>
      <c r="G49" s="3" t="s">
        <v>162</v>
      </c>
      <c r="H49" s="1" t="s">
        <v>73</v>
      </c>
      <c r="I49" s="36">
        <v>44823</v>
      </c>
      <c r="J49" s="36">
        <v>44792</v>
      </c>
      <c r="K49" s="26" t="s">
        <v>74</v>
      </c>
      <c r="L49" s="26" t="s">
        <v>74</v>
      </c>
      <c r="M49" s="37">
        <v>600000</v>
      </c>
      <c r="N49" s="37">
        <v>600000</v>
      </c>
      <c r="O49" s="2">
        <v>0</v>
      </c>
      <c r="P49" s="3" t="s">
        <v>74</v>
      </c>
      <c r="Q49" s="5" t="s">
        <v>74</v>
      </c>
      <c r="R49" s="5" t="s">
        <v>165</v>
      </c>
      <c r="S49" s="37">
        <v>2</v>
      </c>
      <c r="T49" s="3">
        <f t="shared" si="1"/>
        <v>27.25</v>
      </c>
      <c r="U49" s="37">
        <v>29.25</v>
      </c>
      <c r="V49" s="38">
        <v>1.7549999999999999</v>
      </c>
      <c r="W49" s="37">
        <v>1</v>
      </c>
      <c r="X49" s="37" t="s">
        <v>174</v>
      </c>
      <c r="Y49" s="7">
        <v>45342</v>
      </c>
      <c r="Z49" s="18" t="s">
        <v>82</v>
      </c>
      <c r="AA49" s="18" t="s">
        <v>88</v>
      </c>
      <c r="AB49" s="39" t="s">
        <v>178</v>
      </c>
      <c r="AD49" s="2" t="s">
        <v>74</v>
      </c>
    </row>
    <row r="50" spans="1:30" x14ac:dyDescent="0.25">
      <c r="A50" s="4">
        <f t="shared" si="0"/>
        <v>49</v>
      </c>
      <c r="B50" s="49" t="s">
        <v>157</v>
      </c>
      <c r="C50" s="13" t="s">
        <v>259</v>
      </c>
      <c r="E50" s="1" t="s">
        <v>30</v>
      </c>
      <c r="F50" s="44" t="s">
        <v>160</v>
      </c>
      <c r="G50" s="3" t="s">
        <v>162</v>
      </c>
      <c r="H50" s="1" t="s">
        <v>73</v>
      </c>
      <c r="I50" s="36">
        <v>44831</v>
      </c>
      <c r="J50" s="36">
        <v>44799</v>
      </c>
      <c r="K50" s="26" t="s">
        <v>74</v>
      </c>
      <c r="L50" s="26" t="s">
        <v>74</v>
      </c>
      <c r="M50" s="37">
        <v>413000</v>
      </c>
      <c r="N50" s="37">
        <v>413000</v>
      </c>
      <c r="O50" s="2">
        <v>0</v>
      </c>
      <c r="P50" s="3" t="s">
        <v>74</v>
      </c>
      <c r="Q50" s="5" t="s">
        <v>74</v>
      </c>
      <c r="R50" s="5" t="s">
        <v>166</v>
      </c>
      <c r="S50" s="37">
        <v>10</v>
      </c>
      <c r="T50" s="3">
        <f t="shared" si="1"/>
        <v>441</v>
      </c>
      <c r="U50" s="37">
        <v>451</v>
      </c>
      <c r="V50" s="37">
        <v>18.62</v>
      </c>
      <c r="W50" s="37">
        <v>9</v>
      </c>
      <c r="X50" s="37" t="s">
        <v>174</v>
      </c>
      <c r="Y50" s="7">
        <v>45345</v>
      </c>
      <c r="Z50" s="18" t="s">
        <v>80</v>
      </c>
      <c r="AA50" s="18" t="s">
        <v>92</v>
      </c>
      <c r="AB50" s="39" t="s">
        <v>192</v>
      </c>
      <c r="AD50" s="2" t="s">
        <v>74</v>
      </c>
    </row>
    <row r="51" spans="1:30" x14ac:dyDescent="0.25">
      <c r="A51" s="4">
        <f t="shared" si="0"/>
        <v>50</v>
      </c>
      <c r="B51" s="49" t="s">
        <v>158</v>
      </c>
      <c r="C51" s="13" t="s">
        <v>260</v>
      </c>
      <c r="E51" s="1" t="s">
        <v>30</v>
      </c>
      <c r="F51" s="44" t="s">
        <v>160</v>
      </c>
      <c r="G51" s="3" t="s">
        <v>162</v>
      </c>
      <c r="H51" s="1" t="s">
        <v>73</v>
      </c>
      <c r="I51" s="36">
        <v>44930</v>
      </c>
      <c r="J51" s="36">
        <v>44900</v>
      </c>
      <c r="K51" s="26" t="s">
        <v>74</v>
      </c>
      <c r="L51" s="26" t="s">
        <v>74</v>
      </c>
      <c r="M51" s="37">
        <v>123000</v>
      </c>
      <c r="N51" s="37">
        <v>123000</v>
      </c>
      <c r="O51" s="2">
        <v>0</v>
      </c>
      <c r="P51" s="3" t="s">
        <v>74</v>
      </c>
      <c r="Q51" s="5" t="s">
        <v>74</v>
      </c>
      <c r="R51" s="5" t="s">
        <v>167</v>
      </c>
      <c r="S51" s="37">
        <v>10</v>
      </c>
      <c r="T51" s="3">
        <f t="shared" si="1"/>
        <v>111.82</v>
      </c>
      <c r="U51" s="37">
        <v>121.82</v>
      </c>
      <c r="V51" s="37">
        <v>1.498386</v>
      </c>
      <c r="W51" s="37">
        <v>4</v>
      </c>
      <c r="X51" s="37" t="s">
        <v>174</v>
      </c>
      <c r="Y51" s="7">
        <v>45293</v>
      </c>
      <c r="Z51" s="18" t="s">
        <v>82</v>
      </c>
      <c r="AA51" s="18" t="s">
        <v>88</v>
      </c>
      <c r="AB51" s="39" t="s">
        <v>192</v>
      </c>
      <c r="AD51" s="2" t="s">
        <v>74</v>
      </c>
    </row>
    <row r="52" spans="1:30" x14ac:dyDescent="0.25">
      <c r="A52" s="4">
        <f t="shared" si="0"/>
        <v>51</v>
      </c>
      <c r="B52" s="49" t="s">
        <v>156</v>
      </c>
      <c r="C52" s="13" t="s">
        <v>258</v>
      </c>
      <c r="E52" s="1" t="s">
        <v>30</v>
      </c>
      <c r="F52" s="44" t="s">
        <v>160</v>
      </c>
      <c r="G52" s="3" t="s">
        <v>162</v>
      </c>
      <c r="H52" s="1" t="s">
        <v>73</v>
      </c>
      <c r="I52" s="36">
        <v>44823</v>
      </c>
      <c r="J52" s="36">
        <v>44792</v>
      </c>
      <c r="K52" s="26" t="s">
        <v>74</v>
      </c>
      <c r="L52" s="26" t="s">
        <v>74</v>
      </c>
      <c r="M52" s="37">
        <v>1000000</v>
      </c>
      <c r="N52" s="37">
        <v>1000000</v>
      </c>
      <c r="O52" s="2">
        <v>0</v>
      </c>
      <c r="P52" s="3" t="s">
        <v>74</v>
      </c>
      <c r="Q52" s="5" t="s">
        <v>74</v>
      </c>
      <c r="R52" s="5" t="s">
        <v>165</v>
      </c>
      <c r="S52" s="37">
        <v>2</v>
      </c>
      <c r="T52" s="3">
        <f t="shared" si="1"/>
        <v>27.25</v>
      </c>
      <c r="U52" s="37">
        <v>29.25</v>
      </c>
      <c r="V52" s="38">
        <v>2.9249999999999998</v>
      </c>
      <c r="W52" s="37">
        <v>4</v>
      </c>
      <c r="X52" s="37" t="s">
        <v>174</v>
      </c>
      <c r="Y52" s="7">
        <v>45322</v>
      </c>
      <c r="Z52" s="18" t="s">
        <v>82</v>
      </c>
      <c r="AA52" s="18" t="s">
        <v>88</v>
      </c>
      <c r="AB52" s="39" t="s">
        <v>178</v>
      </c>
      <c r="AD52" s="2" t="s">
        <v>74</v>
      </c>
    </row>
    <row r="53" spans="1:30" x14ac:dyDescent="0.25">
      <c r="A53" s="4">
        <f t="shared" si="0"/>
        <v>52</v>
      </c>
      <c r="B53" s="52" t="s">
        <v>159</v>
      </c>
      <c r="C53" s="13" t="s">
        <v>261</v>
      </c>
      <c r="E53" s="1" t="s">
        <v>30</v>
      </c>
      <c r="F53" s="53" t="s">
        <v>160</v>
      </c>
      <c r="G53" s="3" t="s">
        <v>162</v>
      </c>
      <c r="H53" s="1" t="s">
        <v>73</v>
      </c>
      <c r="I53" s="31">
        <v>44762</v>
      </c>
      <c r="J53" s="31">
        <v>44732</v>
      </c>
      <c r="K53" s="26" t="s">
        <v>74</v>
      </c>
      <c r="L53" s="26" t="s">
        <v>74</v>
      </c>
      <c r="M53" s="32">
        <v>226000</v>
      </c>
      <c r="N53" s="32">
        <v>226000</v>
      </c>
      <c r="O53" s="2">
        <v>0</v>
      </c>
      <c r="P53" s="3" t="s">
        <v>74</v>
      </c>
      <c r="Q53" s="5" t="s">
        <v>74</v>
      </c>
      <c r="R53" s="5" t="s">
        <v>168</v>
      </c>
      <c r="S53" s="32">
        <v>10</v>
      </c>
      <c r="T53" s="3">
        <f t="shared" si="1"/>
        <v>88</v>
      </c>
      <c r="U53" s="32">
        <v>98</v>
      </c>
      <c r="V53" s="32">
        <v>2.2147999999999999</v>
      </c>
      <c r="W53" s="32">
        <v>5</v>
      </c>
      <c r="X53" s="32" t="s">
        <v>174</v>
      </c>
      <c r="Y53" s="7">
        <v>45323</v>
      </c>
      <c r="Z53" s="18" t="s">
        <v>86</v>
      </c>
      <c r="AA53" s="18" t="s">
        <v>91</v>
      </c>
      <c r="AB53" s="34" t="s">
        <v>188</v>
      </c>
      <c r="AD53" s="2" t="s">
        <v>74</v>
      </c>
    </row>
    <row r="54" spans="1:30" x14ac:dyDescent="0.25">
      <c r="A54" s="4">
        <f t="shared" si="0"/>
        <v>53</v>
      </c>
      <c r="B54" s="54" t="s">
        <v>133</v>
      </c>
      <c r="C54" s="13" t="s">
        <v>262</v>
      </c>
      <c r="E54" s="1" t="s">
        <v>30</v>
      </c>
      <c r="F54" s="55" t="s">
        <v>161</v>
      </c>
      <c r="G54" s="3" t="s">
        <v>162</v>
      </c>
      <c r="H54" s="1" t="s">
        <v>73</v>
      </c>
      <c r="I54" s="56">
        <v>44438</v>
      </c>
      <c r="J54" s="56">
        <v>44459</v>
      </c>
      <c r="K54" s="26" t="s">
        <v>74</v>
      </c>
      <c r="L54" s="26" t="s">
        <v>74</v>
      </c>
      <c r="M54" s="32">
        <v>70000000</v>
      </c>
      <c r="N54" s="32">
        <v>70000000</v>
      </c>
      <c r="O54" s="2">
        <v>0</v>
      </c>
      <c r="P54" s="3" t="s">
        <v>74</v>
      </c>
      <c r="Q54" s="5" t="s">
        <v>74</v>
      </c>
      <c r="R54" s="5">
        <v>45362</v>
      </c>
      <c r="S54" s="3">
        <v>2</v>
      </c>
      <c r="T54" s="3">
        <f t="shared" si="1"/>
        <v>2</v>
      </c>
      <c r="U54" s="57">
        <v>4</v>
      </c>
      <c r="V54" s="3">
        <v>28</v>
      </c>
      <c r="W54" s="57">
        <v>2</v>
      </c>
      <c r="X54" s="58" t="s">
        <v>169</v>
      </c>
      <c r="Y54" s="11">
        <v>45058</v>
      </c>
      <c r="Z54" s="18" t="s">
        <v>82</v>
      </c>
      <c r="AA54" s="18" t="s">
        <v>88</v>
      </c>
      <c r="AB54" s="57" t="s">
        <v>176</v>
      </c>
      <c r="AD54" s="2" t="s">
        <v>74</v>
      </c>
    </row>
    <row r="55" spans="1:30" x14ac:dyDescent="0.25">
      <c r="A55" s="4">
        <f t="shared" si="0"/>
        <v>54</v>
      </c>
      <c r="B55" s="59" t="s">
        <v>193</v>
      </c>
      <c r="C55" s="13" t="s">
        <v>223</v>
      </c>
      <c r="E55" s="1" t="s">
        <v>30</v>
      </c>
      <c r="F55" s="55" t="s">
        <v>161</v>
      </c>
      <c r="G55" s="3" t="s">
        <v>199</v>
      </c>
      <c r="H55" s="1" t="s">
        <v>73</v>
      </c>
      <c r="I55" s="1" t="s">
        <v>74</v>
      </c>
      <c r="J55" s="1" t="s">
        <v>74</v>
      </c>
      <c r="K55" s="26" t="s">
        <v>74</v>
      </c>
      <c r="L55" s="49" t="s">
        <v>204</v>
      </c>
      <c r="M55" s="39">
        <v>49539886</v>
      </c>
      <c r="N55" s="3">
        <v>49539886</v>
      </c>
      <c r="O55" s="2">
        <v>0</v>
      </c>
      <c r="P55" s="3" t="s">
        <v>74</v>
      </c>
      <c r="Q55" s="5" t="s">
        <v>74</v>
      </c>
      <c r="R55" s="5">
        <v>45353</v>
      </c>
      <c r="S55" s="3">
        <v>1</v>
      </c>
      <c r="T55" s="3">
        <f t="shared" si="1"/>
        <v>669</v>
      </c>
      <c r="U55" s="39">
        <v>670</v>
      </c>
      <c r="V55" s="60">
        <v>3319.1723619999998</v>
      </c>
      <c r="W55" s="60">
        <v>54</v>
      </c>
      <c r="X55" s="61" t="s">
        <v>211</v>
      </c>
      <c r="Y55" s="62">
        <v>45351</v>
      </c>
      <c r="Z55" s="18" t="s">
        <v>82</v>
      </c>
      <c r="AA55" s="18" t="s">
        <v>88</v>
      </c>
      <c r="AB55" s="45" t="s">
        <v>220</v>
      </c>
      <c r="AD55" s="2">
        <v>439.98899999999998</v>
      </c>
    </row>
    <row r="56" spans="1:30" x14ac:dyDescent="0.25">
      <c r="A56" s="4">
        <f t="shared" si="0"/>
        <v>55</v>
      </c>
      <c r="B56" s="59" t="s">
        <v>194</v>
      </c>
      <c r="C56" s="13" t="s">
        <v>224</v>
      </c>
      <c r="E56" s="1" t="s">
        <v>30</v>
      </c>
      <c r="F56" s="55" t="s">
        <v>161</v>
      </c>
      <c r="G56" s="3" t="s">
        <v>199</v>
      </c>
      <c r="H56" s="1" t="s">
        <v>73</v>
      </c>
      <c r="I56" s="1" t="s">
        <v>74</v>
      </c>
      <c r="J56" s="1" t="s">
        <v>74</v>
      </c>
      <c r="K56" s="26" t="s">
        <v>74</v>
      </c>
      <c r="L56" s="68" t="s">
        <v>205</v>
      </c>
      <c r="M56" s="3">
        <v>29889353</v>
      </c>
      <c r="N56" s="3">
        <v>29889353</v>
      </c>
      <c r="O56" s="2">
        <v>0</v>
      </c>
      <c r="P56" s="3" t="s">
        <v>74</v>
      </c>
      <c r="Q56" s="5" t="s">
        <v>74</v>
      </c>
      <c r="R56" s="7">
        <v>45362</v>
      </c>
      <c r="S56" s="3">
        <v>10</v>
      </c>
      <c r="T56" s="3">
        <f t="shared" si="1"/>
        <v>1088</v>
      </c>
      <c r="U56" s="39">
        <v>1098</v>
      </c>
      <c r="V56" s="60">
        <v>3281.8509594000002</v>
      </c>
      <c r="W56" s="60">
        <v>56</v>
      </c>
      <c r="X56" s="63" t="s">
        <v>212</v>
      </c>
      <c r="Y56" s="62">
        <v>45358</v>
      </c>
      <c r="Z56" s="18" t="s">
        <v>82</v>
      </c>
      <c r="AA56" s="18" t="s">
        <v>88</v>
      </c>
      <c r="AB56" s="45" t="s">
        <v>220</v>
      </c>
      <c r="AD56" s="2">
        <v>330</v>
      </c>
    </row>
    <row r="57" spans="1:30" x14ac:dyDescent="0.25">
      <c r="A57" s="4">
        <f t="shared" si="0"/>
        <v>56</v>
      </c>
      <c r="B57" s="59" t="s">
        <v>195</v>
      </c>
      <c r="C57" s="13" t="s">
        <v>225</v>
      </c>
      <c r="E57" s="1" t="s">
        <v>30</v>
      </c>
      <c r="F57" s="55" t="s">
        <v>161</v>
      </c>
      <c r="G57" s="3" t="s">
        <v>199</v>
      </c>
      <c r="H57" s="1" t="s">
        <v>73</v>
      </c>
      <c r="I57" s="1" t="s">
        <v>74</v>
      </c>
      <c r="J57" s="1" t="s">
        <v>74</v>
      </c>
      <c r="K57" s="26" t="s">
        <v>74</v>
      </c>
      <c r="L57" s="49" t="s">
        <v>206</v>
      </c>
      <c r="M57" s="3">
        <v>35666675</v>
      </c>
      <c r="N57" s="3">
        <v>35666675</v>
      </c>
      <c r="O57" s="2">
        <v>0</v>
      </c>
      <c r="P57" s="3" t="s">
        <v>74</v>
      </c>
      <c r="Q57" s="5" t="s">
        <v>74</v>
      </c>
      <c r="R57" s="7">
        <v>45370</v>
      </c>
      <c r="S57" s="3">
        <v>10</v>
      </c>
      <c r="T57" s="3">
        <f t="shared" si="1"/>
        <v>248</v>
      </c>
      <c r="U57" s="39">
        <v>258</v>
      </c>
      <c r="V57" s="60">
        <v>920.20021499999996</v>
      </c>
      <c r="W57" s="60">
        <v>30</v>
      </c>
      <c r="X57" s="61" t="s">
        <v>213</v>
      </c>
      <c r="Y57" s="62">
        <v>45365</v>
      </c>
      <c r="Z57" s="18" t="s">
        <v>82</v>
      </c>
      <c r="AA57" s="18" t="s">
        <v>88</v>
      </c>
      <c r="AB57" s="45" t="s">
        <v>220</v>
      </c>
      <c r="AD57" s="2">
        <v>270</v>
      </c>
    </row>
    <row r="58" spans="1:30" x14ac:dyDescent="0.25">
      <c r="A58" s="4">
        <f t="shared" si="0"/>
        <v>57</v>
      </c>
      <c r="B58" s="59" t="s">
        <v>196</v>
      </c>
      <c r="C58" s="13" t="s">
        <v>226</v>
      </c>
      <c r="E58" s="1" t="s">
        <v>30</v>
      </c>
      <c r="F58" s="55" t="s">
        <v>161</v>
      </c>
      <c r="G58" s="3" t="s">
        <v>199</v>
      </c>
      <c r="H58" s="1" t="s">
        <v>73</v>
      </c>
      <c r="I58" s="1" t="s">
        <v>74</v>
      </c>
      <c r="J58" s="1" t="s">
        <v>74</v>
      </c>
      <c r="K58" s="26" t="s">
        <v>74</v>
      </c>
      <c r="L58" s="49" t="s">
        <v>207</v>
      </c>
      <c r="M58" s="3">
        <v>9285163</v>
      </c>
      <c r="N58" s="3">
        <v>9285163</v>
      </c>
      <c r="O58" s="3">
        <v>0</v>
      </c>
      <c r="P58" s="3" t="s">
        <v>74</v>
      </c>
      <c r="Q58" s="5" t="s">
        <v>74</v>
      </c>
      <c r="R58" s="7">
        <v>45379</v>
      </c>
      <c r="S58" s="3">
        <v>5</v>
      </c>
      <c r="T58" s="3">
        <f t="shared" si="1"/>
        <v>512</v>
      </c>
      <c r="U58" s="39">
        <v>517</v>
      </c>
      <c r="V58" s="60">
        <v>480.04292709999999</v>
      </c>
      <c r="W58" s="60">
        <v>14</v>
      </c>
      <c r="X58" s="61" t="s">
        <v>214</v>
      </c>
      <c r="Y58" s="62">
        <v>45377</v>
      </c>
      <c r="Z58" s="18" t="s">
        <v>82</v>
      </c>
      <c r="AA58" s="18" t="s">
        <v>88</v>
      </c>
      <c r="AB58" s="45" t="s">
        <v>221</v>
      </c>
      <c r="AD58" s="2">
        <v>171.7</v>
      </c>
    </row>
    <row r="59" spans="1:30" x14ac:dyDescent="0.25">
      <c r="A59" s="4">
        <f t="shared" si="0"/>
        <v>58</v>
      </c>
      <c r="B59" s="59" t="s">
        <v>197</v>
      </c>
      <c r="C59" s="13" t="s">
        <v>227</v>
      </c>
      <c r="E59" s="1" t="s">
        <v>30</v>
      </c>
      <c r="F59" s="55" t="s">
        <v>161</v>
      </c>
      <c r="G59" s="3" t="s">
        <v>199</v>
      </c>
      <c r="H59" s="1" t="s">
        <v>73</v>
      </c>
      <c r="I59" s="1" t="s">
        <v>74</v>
      </c>
      <c r="J59" s="1" t="s">
        <v>74</v>
      </c>
      <c r="K59" s="26" t="s">
        <v>74</v>
      </c>
      <c r="L59" s="49" t="s">
        <v>208</v>
      </c>
      <c r="M59" s="3">
        <v>1654944</v>
      </c>
      <c r="N59" s="3">
        <v>1654944</v>
      </c>
      <c r="O59" s="3">
        <v>0</v>
      </c>
      <c r="P59" s="3" t="s">
        <v>74</v>
      </c>
      <c r="Q59" s="5" t="s">
        <v>74</v>
      </c>
      <c r="R59" s="7">
        <v>45379</v>
      </c>
      <c r="S59" s="3">
        <v>10</v>
      </c>
      <c r="T59" s="3">
        <f t="shared" si="1"/>
        <v>1198.5</v>
      </c>
      <c r="U59" s="39">
        <v>1208.5</v>
      </c>
      <c r="V59" s="60">
        <v>199.99998239999999</v>
      </c>
      <c r="W59" s="60">
        <v>2</v>
      </c>
      <c r="X59" s="64" t="s">
        <v>215</v>
      </c>
      <c r="Y59" s="62">
        <v>45377</v>
      </c>
      <c r="Z59" s="18" t="s">
        <v>84</v>
      </c>
      <c r="AA59" s="18" t="s">
        <v>90</v>
      </c>
      <c r="AB59" s="45" t="s">
        <v>183</v>
      </c>
      <c r="AD59" s="2">
        <v>30</v>
      </c>
    </row>
    <row r="60" spans="1:30" x14ac:dyDescent="0.25">
      <c r="A60" s="4">
        <f t="shared" si="0"/>
        <v>59</v>
      </c>
      <c r="B60" s="52" t="s">
        <v>140</v>
      </c>
      <c r="C60" s="13" t="s">
        <v>228</v>
      </c>
      <c r="E60" s="1" t="s">
        <v>30</v>
      </c>
      <c r="F60" s="45" t="s">
        <v>160</v>
      </c>
      <c r="G60" s="3" t="s">
        <v>199</v>
      </c>
      <c r="H60" s="1" t="s">
        <v>73</v>
      </c>
      <c r="I60" s="1" t="s">
        <v>74</v>
      </c>
      <c r="J60" s="1" t="s">
        <v>74</v>
      </c>
      <c r="K60" s="26" t="s">
        <v>74</v>
      </c>
      <c r="L60" s="69" t="s">
        <v>209</v>
      </c>
      <c r="M60" s="3">
        <v>310500</v>
      </c>
      <c r="N60" s="3">
        <v>310500</v>
      </c>
      <c r="O60" s="3">
        <v>0</v>
      </c>
      <c r="P60" s="3" t="s">
        <v>74</v>
      </c>
      <c r="Q60" s="5" t="s">
        <v>74</v>
      </c>
      <c r="R60" s="7">
        <v>45362</v>
      </c>
      <c r="S60" s="3">
        <v>10</v>
      </c>
      <c r="T60" s="3">
        <f t="shared" si="1"/>
        <v>1167</v>
      </c>
      <c r="U60" s="39">
        <v>1177</v>
      </c>
      <c r="V60" s="42">
        <v>36.545850000000002</v>
      </c>
      <c r="W60" s="65">
        <v>5</v>
      </c>
      <c r="X60" s="66" t="s">
        <v>216</v>
      </c>
      <c r="Y60" s="32" t="s">
        <v>218</v>
      </c>
      <c r="Z60" s="18" t="s">
        <v>82</v>
      </c>
      <c r="AA60" s="18" t="s">
        <v>88</v>
      </c>
      <c r="AB60" s="45" t="s">
        <v>222</v>
      </c>
      <c r="AD60" s="2">
        <v>1.5589999999999999</v>
      </c>
    </row>
    <row r="61" spans="1:30" x14ac:dyDescent="0.25">
      <c r="A61" s="4">
        <f t="shared" si="0"/>
        <v>60</v>
      </c>
      <c r="B61" s="52" t="s">
        <v>198</v>
      </c>
      <c r="C61" s="13" t="s">
        <v>229</v>
      </c>
      <c r="E61" s="1" t="s">
        <v>30</v>
      </c>
      <c r="F61" s="45" t="s">
        <v>160</v>
      </c>
      <c r="G61" s="3" t="s">
        <v>199</v>
      </c>
      <c r="H61" s="1" t="s">
        <v>73</v>
      </c>
      <c r="I61" s="1" t="s">
        <v>74</v>
      </c>
      <c r="J61" s="1" t="s">
        <v>74</v>
      </c>
      <c r="K61" s="26" t="s">
        <v>74</v>
      </c>
      <c r="L61" s="49" t="s">
        <v>210</v>
      </c>
      <c r="M61" s="3">
        <v>1362397</v>
      </c>
      <c r="N61" s="3">
        <v>1362397</v>
      </c>
      <c r="O61" s="3">
        <v>0</v>
      </c>
      <c r="P61" s="3" t="s">
        <v>74</v>
      </c>
      <c r="Q61" s="5" t="s">
        <v>74</v>
      </c>
      <c r="R61" s="7">
        <v>45356</v>
      </c>
      <c r="S61" s="3">
        <v>10</v>
      </c>
      <c r="T61" s="3">
        <f t="shared" si="1"/>
        <v>1091</v>
      </c>
      <c r="U61" s="3">
        <v>1101</v>
      </c>
      <c r="V61" s="32">
        <v>149.99990969999999</v>
      </c>
      <c r="W61" s="37">
        <v>21</v>
      </c>
      <c r="X61" s="66" t="s">
        <v>217</v>
      </c>
      <c r="Y61" s="32" t="s">
        <v>219</v>
      </c>
      <c r="Z61" s="18" t="s">
        <v>83</v>
      </c>
      <c r="AA61" s="18" t="s">
        <v>89</v>
      </c>
      <c r="AB61" s="45" t="s">
        <v>222</v>
      </c>
      <c r="AD61" s="2">
        <v>70</v>
      </c>
    </row>
    <row r="62" spans="1:30" x14ac:dyDescent="0.25">
      <c r="A62" s="4">
        <f t="shared" si="0"/>
        <v>61</v>
      </c>
      <c r="B62" s="27" t="s">
        <v>230</v>
      </c>
      <c r="C62" s="13" t="s">
        <v>231</v>
      </c>
      <c r="E62" s="1" t="s">
        <v>30</v>
      </c>
      <c r="F62" s="55" t="s">
        <v>161</v>
      </c>
      <c r="G62" s="3" t="s">
        <v>232</v>
      </c>
      <c r="H62" s="1" t="s">
        <v>73</v>
      </c>
      <c r="I62" s="1" t="s">
        <v>74</v>
      </c>
      <c r="J62" s="1" t="s">
        <v>74</v>
      </c>
      <c r="K62" s="70" t="s">
        <v>233</v>
      </c>
      <c r="L62" s="27" t="s">
        <v>74</v>
      </c>
      <c r="M62" s="3">
        <v>32501058</v>
      </c>
      <c r="N62" s="3">
        <v>32501058</v>
      </c>
      <c r="O62" s="3">
        <v>0</v>
      </c>
      <c r="P62" s="7">
        <v>45329</v>
      </c>
      <c r="Q62" s="7">
        <v>45338</v>
      </c>
      <c r="R62" s="7">
        <v>45358</v>
      </c>
      <c r="S62" s="3">
        <v>10</v>
      </c>
      <c r="T62" s="3">
        <f t="shared" si="1"/>
        <v>5</v>
      </c>
      <c r="U62" s="3">
        <v>15</v>
      </c>
      <c r="V62" s="3">
        <v>48.75</v>
      </c>
      <c r="W62" s="3" t="s">
        <v>234</v>
      </c>
      <c r="X62" s="9" t="s">
        <v>234</v>
      </c>
      <c r="Y62" s="11">
        <v>45345</v>
      </c>
      <c r="Z62" s="18" t="s">
        <v>80</v>
      </c>
      <c r="AA62" s="18" t="s">
        <v>92</v>
      </c>
      <c r="AB62" s="45" t="s">
        <v>235</v>
      </c>
      <c r="AD62" s="2">
        <v>5.5</v>
      </c>
    </row>
    <row r="63" spans="1:30" x14ac:dyDescent="0.25">
      <c r="A63" s="4">
        <f t="shared" si="0"/>
        <v>62</v>
      </c>
      <c r="B63" s="27" t="s">
        <v>236</v>
      </c>
      <c r="C63" s="13" t="s">
        <v>237</v>
      </c>
      <c r="E63" s="1" t="s">
        <v>30</v>
      </c>
      <c r="F63" s="55" t="s">
        <v>161</v>
      </c>
      <c r="G63" s="3" t="s">
        <v>232</v>
      </c>
      <c r="H63" s="1" t="s">
        <v>73</v>
      </c>
      <c r="I63" s="1" t="s">
        <v>74</v>
      </c>
      <c r="J63" s="1" t="s">
        <v>74</v>
      </c>
      <c r="K63" s="27" t="s">
        <v>93</v>
      </c>
      <c r="L63" s="27" t="s">
        <v>74</v>
      </c>
      <c r="M63" s="3">
        <v>9059433</v>
      </c>
      <c r="N63" s="3">
        <v>9059433</v>
      </c>
      <c r="O63" s="3">
        <v>0</v>
      </c>
      <c r="P63" s="7">
        <v>45329</v>
      </c>
      <c r="Q63" s="7">
        <v>45343</v>
      </c>
      <c r="R63" s="7">
        <v>45363</v>
      </c>
      <c r="S63" s="3">
        <v>10</v>
      </c>
      <c r="T63" s="3">
        <f t="shared" si="1"/>
        <v>44</v>
      </c>
      <c r="U63" s="3">
        <v>54</v>
      </c>
      <c r="V63" s="3">
        <v>48.92</v>
      </c>
      <c r="W63" s="3" t="s">
        <v>234</v>
      </c>
      <c r="X63" s="9" t="s">
        <v>234</v>
      </c>
      <c r="Y63" s="11">
        <v>45352</v>
      </c>
      <c r="Z63" s="18" t="s">
        <v>79</v>
      </c>
      <c r="AA63" s="18" t="s">
        <v>91</v>
      </c>
      <c r="AB63" s="45" t="s">
        <v>238</v>
      </c>
      <c r="AD63" s="2">
        <v>27.538</v>
      </c>
    </row>
    <row r="64" spans="1:30" x14ac:dyDescent="0.25">
      <c r="A64" s="4">
        <f t="shared" si="0"/>
        <v>63</v>
      </c>
      <c r="B64" s="27" t="s">
        <v>239</v>
      </c>
      <c r="C64" s="13" t="s">
        <v>240</v>
      </c>
      <c r="E64" s="1" t="s">
        <v>30</v>
      </c>
      <c r="F64" s="55" t="s">
        <v>161</v>
      </c>
      <c r="G64" s="3" t="s">
        <v>232</v>
      </c>
      <c r="H64" s="1" t="s">
        <v>73</v>
      </c>
      <c r="I64" s="1" t="s">
        <v>74</v>
      </c>
      <c r="J64" s="1" t="s">
        <v>74</v>
      </c>
      <c r="K64" s="27" t="s">
        <v>241</v>
      </c>
      <c r="L64" s="27" t="s">
        <v>242</v>
      </c>
      <c r="M64" s="3">
        <v>18749550</v>
      </c>
      <c r="N64" s="3">
        <v>18749550</v>
      </c>
      <c r="O64" s="3">
        <v>0</v>
      </c>
      <c r="P64" s="7">
        <v>45334</v>
      </c>
      <c r="Q64" s="7">
        <v>45345</v>
      </c>
      <c r="R64" s="12">
        <v>45373</v>
      </c>
      <c r="S64" s="3">
        <v>5</v>
      </c>
      <c r="T64" s="3">
        <f t="shared" si="1"/>
        <v>15</v>
      </c>
      <c r="U64" s="3">
        <v>20</v>
      </c>
      <c r="V64" s="3">
        <v>37.49</v>
      </c>
      <c r="W64" s="3" t="s">
        <v>234</v>
      </c>
      <c r="X64" s="3" t="s">
        <v>234</v>
      </c>
      <c r="Y64" s="7">
        <v>45356</v>
      </c>
      <c r="Z64" s="18" t="s">
        <v>83</v>
      </c>
      <c r="AA64" s="18" t="s">
        <v>89</v>
      </c>
      <c r="AB64" s="45" t="s">
        <v>243</v>
      </c>
      <c r="AD64" s="2">
        <v>6.4</v>
      </c>
    </row>
    <row r="71" spans="24:24" x14ac:dyDescent="0.25">
      <c r="X71" s="3" t="s">
        <v>270</v>
      </c>
    </row>
  </sheetData>
  <conditionalFormatting sqref="B13:B15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29</xdr:col>
                <xdr:colOff>19050</xdr:colOff>
                <xdr:row>1</xdr:row>
                <xdr:rowOff>0</xdr:rowOff>
              </from>
              <to>
                <xdr:col>29</xdr:col>
                <xdr:colOff>228600</xdr:colOff>
                <xdr:row>2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25</xdr:col>
                <xdr:colOff>47625</xdr:colOff>
                <xdr:row>1</xdr:row>
                <xdr:rowOff>0</xdr:rowOff>
              </from>
              <to>
                <xdr:col>25</xdr:col>
                <xdr:colOff>276225</xdr:colOff>
                <xdr:row>2</xdr:row>
                <xdr:rowOff>38100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(PSS)</cp:lastModifiedBy>
  <cp:revision/>
  <dcterms:created xsi:type="dcterms:W3CDTF">2021-01-07T09:40:35Z</dcterms:created>
  <dcterms:modified xsi:type="dcterms:W3CDTF">2024-04-24T08:53:46Z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2024-04-04T11:18:44Z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6c3fd66b-f01b-41d4-b7c9-93ca7a899f7c</vt:lpwstr>
  </property>
  <property fmtid="{D5CDD505-2E9C-101B-9397-08002B2CF9AE}" pid="8" name="MSIP_Label_f4479928-bf72-407d-92c0-68909117d533_ContentBits">
    <vt:lpwstr>2</vt:lpwstr>
  </property>
</Properties>
</file>