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Dec-23\"/>
    </mc:Choice>
  </mc:AlternateContent>
  <xr:revisionPtr revIDLastSave="0" documentId="13_ncr:1_{EB3A8940-6838-4379-9826-E047776E8B79}" xr6:coauthVersionLast="47" xr6:coauthVersionMax="47" xr10:uidLastSave="{00000000-0000-0000-0000-000000000000}"/>
  <bookViews>
    <workbookView xWindow="-120" yWindow="-120" windowWidth="24240" windowHeight="13020" tabRatio="511" xr2:uid="{00000000-000D-0000-FFFF-FFFF00000000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Sheet1!$A$26:$AF$26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6" i="1" l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3" i="1"/>
  <c r="R24" i="1" l="1"/>
  <c r="P24" i="1"/>
  <c r="R23" i="1"/>
  <c r="R22" i="1"/>
  <c r="R21" i="1"/>
  <c r="R20" i="1"/>
  <c r="R19" i="1"/>
  <c r="R18" i="1"/>
  <c r="Q18" i="1"/>
  <c r="R17" i="1"/>
  <c r="R16" i="1"/>
  <c r="AB21" i="1" l="1"/>
  <c r="AB22" i="1"/>
  <c r="AB23" i="1"/>
  <c r="AB24" i="1"/>
  <c r="AB25" i="1"/>
  <c r="AB19" i="1"/>
  <c r="AB20" i="1"/>
  <c r="AB18" i="1"/>
  <c r="AB17" i="1"/>
  <c r="AB15" i="1"/>
  <c r="AB16" i="1"/>
  <c r="AB14" i="1"/>
  <c r="AA21" i="1"/>
  <c r="AA22" i="1"/>
  <c r="AA23" i="1"/>
  <c r="AA24" i="1"/>
  <c r="AA25" i="1"/>
  <c r="AA19" i="1"/>
  <c r="AA20" i="1"/>
  <c r="AA18" i="1"/>
  <c r="AA17" i="1"/>
  <c r="AA15" i="1"/>
  <c r="AA16" i="1"/>
  <c r="AA14" i="1"/>
  <c r="Z21" i="1"/>
  <c r="Z22" i="1"/>
  <c r="Z23" i="1"/>
  <c r="Z24" i="1"/>
  <c r="Z25" i="1"/>
  <c r="Z19" i="1"/>
  <c r="Z20" i="1"/>
  <c r="Z18" i="1"/>
  <c r="Z17" i="1"/>
  <c r="Z15" i="1"/>
  <c r="Z16" i="1"/>
  <c r="Z14" i="1"/>
  <c r="V21" i="1"/>
  <c r="V22" i="1"/>
  <c r="V23" i="1"/>
  <c r="V24" i="1"/>
  <c r="V25" i="1"/>
  <c r="V19" i="1"/>
  <c r="V20" i="1"/>
  <c r="V18" i="1"/>
  <c r="V17" i="1"/>
  <c r="V15" i="1"/>
  <c r="V16" i="1"/>
  <c r="V14" i="1"/>
  <c r="U21" i="1"/>
  <c r="U22" i="1"/>
  <c r="U23" i="1"/>
  <c r="U24" i="1"/>
  <c r="U25" i="1"/>
  <c r="U19" i="1"/>
  <c r="U20" i="1"/>
  <c r="U18" i="1"/>
  <c r="U17" i="1"/>
  <c r="U15" i="1"/>
  <c r="U16" i="1"/>
  <c r="U14" i="1"/>
  <c r="T21" i="1"/>
  <c r="T22" i="1"/>
  <c r="T23" i="1"/>
  <c r="T24" i="1"/>
  <c r="T25" i="1"/>
  <c r="T19" i="1"/>
  <c r="T20" i="1"/>
  <c r="T18" i="1"/>
  <c r="T17" i="1"/>
  <c r="T15" i="1"/>
  <c r="T16" i="1"/>
  <c r="T14" i="1"/>
  <c r="S21" i="1"/>
  <c r="S22" i="1"/>
  <c r="S23" i="1"/>
  <c r="S24" i="1"/>
  <c r="S25" i="1"/>
  <c r="S19" i="1"/>
  <c r="S20" i="1"/>
  <c r="S18" i="1"/>
  <c r="S17" i="1"/>
  <c r="S15" i="1"/>
  <c r="S16" i="1"/>
  <c r="S14" i="1"/>
  <c r="Q21" i="1"/>
  <c r="Q22" i="1"/>
  <c r="Q23" i="1"/>
  <c r="Q24" i="1"/>
  <c r="Q25" i="1"/>
  <c r="Q19" i="1"/>
  <c r="Q20" i="1"/>
  <c r="Q17" i="1"/>
  <c r="Q15" i="1"/>
  <c r="Q16" i="1"/>
  <c r="Q14" i="1"/>
  <c r="P21" i="1"/>
  <c r="P22" i="1"/>
  <c r="P23" i="1"/>
  <c r="P25" i="1"/>
  <c r="P19" i="1"/>
  <c r="P20" i="1"/>
  <c r="P18" i="1"/>
  <c r="P17" i="1"/>
  <c r="P15" i="1"/>
  <c r="P16" i="1"/>
  <c r="P14" i="1"/>
  <c r="O21" i="1"/>
  <c r="O22" i="1"/>
  <c r="O23" i="1"/>
  <c r="O24" i="1"/>
  <c r="O25" i="1"/>
  <c r="O19" i="1"/>
  <c r="O20" i="1"/>
  <c r="O18" i="1"/>
  <c r="O17" i="1"/>
  <c r="O15" i="1"/>
  <c r="O16" i="1"/>
  <c r="N21" i="1"/>
  <c r="N22" i="1"/>
  <c r="N23" i="1"/>
  <c r="N24" i="1"/>
  <c r="N25" i="1"/>
  <c r="N19" i="1"/>
  <c r="N20" i="1"/>
  <c r="N18" i="1"/>
  <c r="N17" i="1"/>
  <c r="N15" i="1"/>
  <c r="N16" i="1"/>
  <c r="M21" i="1"/>
  <c r="M22" i="1"/>
  <c r="M23" i="1"/>
  <c r="M24" i="1"/>
  <c r="M25" i="1"/>
  <c r="M19" i="1"/>
  <c r="M20" i="1"/>
  <c r="M18" i="1"/>
  <c r="M17" i="1"/>
  <c r="M15" i="1"/>
  <c r="M16" i="1"/>
  <c r="S13" i="1" l="1"/>
  <c r="T13" i="1"/>
  <c r="U13" i="1"/>
  <c r="V13" i="1"/>
  <c r="R13" i="1"/>
  <c r="P13" i="1"/>
  <c r="Q13" i="1"/>
  <c r="Z12" i="1"/>
  <c r="AA12" i="1"/>
  <c r="S12" i="1"/>
  <c r="T12" i="1"/>
  <c r="U12" i="1"/>
  <c r="V12" i="1"/>
  <c r="R12" i="1"/>
  <c r="P12" i="1"/>
  <c r="Q12" i="1"/>
  <c r="S11" i="1"/>
  <c r="T11" i="1"/>
  <c r="U11" i="1"/>
  <c r="V11" i="1"/>
  <c r="R11" i="1"/>
  <c r="P11" i="1"/>
  <c r="Q11" i="1"/>
  <c r="AB10" i="1"/>
  <c r="S10" i="1"/>
  <c r="T10" i="1"/>
  <c r="U10" i="1"/>
  <c r="V10" i="1"/>
  <c r="P10" i="1"/>
  <c r="Q10" i="1"/>
  <c r="S9" i="1"/>
  <c r="T9" i="1"/>
  <c r="U9" i="1"/>
  <c r="V9" i="1"/>
  <c r="P9" i="1"/>
  <c r="Q9" i="1"/>
  <c r="N9" i="1"/>
  <c r="M9" i="1"/>
  <c r="S8" i="1"/>
  <c r="T8" i="1"/>
  <c r="U8" i="1"/>
  <c r="V8" i="1"/>
  <c r="R8" i="1"/>
  <c r="P8" i="1"/>
  <c r="Q8" i="1"/>
  <c r="N8" i="1"/>
  <c r="M8" i="1"/>
  <c r="Z7" i="1"/>
  <c r="AA7" i="1"/>
  <c r="R7" i="1"/>
  <c r="P7" i="1"/>
  <c r="Q7" i="1"/>
  <c r="AB6" i="1"/>
  <c r="S6" i="1"/>
  <c r="T6" i="1"/>
  <c r="U6" i="1"/>
  <c r="V6" i="1"/>
  <c r="R6" i="1"/>
  <c r="N6" i="1"/>
  <c r="M6" i="1"/>
  <c r="Z5" i="1"/>
  <c r="S5" i="1"/>
  <c r="T5" i="1"/>
  <c r="U5" i="1"/>
  <c r="V5" i="1"/>
  <c r="R5" i="1"/>
  <c r="N5" i="1"/>
  <c r="M5" i="1"/>
  <c r="P4" i="1" l="1"/>
  <c r="Q4" i="1"/>
  <c r="N4" i="1"/>
  <c r="M4" i="1"/>
  <c r="S3" i="1"/>
  <c r="T3" i="1"/>
  <c r="U3" i="1"/>
  <c r="R3" i="1"/>
  <c r="P3" i="1"/>
  <c r="Q3" i="1"/>
  <c r="N3" i="1"/>
  <c r="M3" i="1"/>
  <c r="S2" i="1" l="1"/>
  <c r="T2" i="1"/>
  <c r="U2" i="1"/>
  <c r="P2" i="1"/>
  <c r="Q2" i="1"/>
</calcChain>
</file>

<file path=xl/sharedStrings.xml><?xml version="1.0" encoding="utf-8"?>
<sst xmlns="http://schemas.openxmlformats.org/spreadsheetml/2006/main" count="908" uniqueCount="284">
  <si>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</si>
  <si>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</si>
  <si>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</si>
  <si>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</si>
  <si>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</si>
  <si>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</si>
  <si>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</si>
  <si>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</si>
  <si>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</si>
  <si>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</si>
  <si>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</si>
  <si>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</si>
  <si>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</si>
  <si>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</si>
  <si>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</si>
  <si>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</si>
  <si>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</si>
  <si>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</si>
  <si>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</si>
  <si>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</si>
  <si>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Allotment_Date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</si>
  <si>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</si>
  <si>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</si>
  <si>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</si>
  <si>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</si>
  <si>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</si>
  <si>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</si>
  <si>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</si>
  <si>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</si>
  <si>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</si>
  <si>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Private</t>
  </si>
  <si>
    <t>IPO</t>
  </si>
  <si>
    <t>Equity</t>
  </si>
  <si>
    <t>Southern</t>
  </si>
  <si>
    <t>Western</t>
  </si>
  <si>
    <t>NA</t>
  </si>
  <si>
    <t>NSE</t>
  </si>
  <si>
    <t>Misc</t>
  </si>
  <si>
    <t>Bigshare Services Private Limited</t>
  </si>
  <si>
    <t>NSE SME IPO</t>
  </si>
  <si>
    <t xml:space="preserve">Non Institutional Investors, Market Maker and Retail Individual Investors </t>
  </si>
  <si>
    <t>TAMIL NADU</t>
  </si>
  <si>
    <t xml:space="preserve">Qualified Institutional Buyers, Non Institutional Investors, Market Maker and Retail Individual Investors </t>
  </si>
  <si>
    <t>MAHARASHTRA</t>
  </si>
  <si>
    <t>Northern</t>
  </si>
  <si>
    <t>Gujurat</t>
  </si>
  <si>
    <t>State</t>
  </si>
  <si>
    <t>GYR Capital Advisors Private Limited</t>
  </si>
  <si>
    <t>Marinetrans India Limited</t>
  </si>
  <si>
    <t>INE0P1P01017</t>
  </si>
  <si>
    <t>SWARAJ SHARES AND SECURITIES PRIVATE LIMITED</t>
  </si>
  <si>
    <t>SKYLINE FINANCIAL SERVICES PRIVATE LIMITED</t>
  </si>
  <si>
    <t>Net Avenue Technologies Limited</t>
  </si>
  <si>
    <t>INE518X01015</t>
  </si>
  <si>
    <t>BIGSHARE SERVICES PRIVATE LIMITED</t>
  </si>
  <si>
    <t>SHRENI SHARES LIMITED</t>
  </si>
  <si>
    <t>Sheetal Universal Limited</t>
  </si>
  <si>
    <t>INE04VX01019</t>
  </si>
  <si>
    <t>Beeline Capital Advisors Private Limited</t>
  </si>
  <si>
    <t>Graphisads Limited</t>
  </si>
  <si>
    <t>INE0POU01017</t>
  </si>
  <si>
    <t>KFIN TECHNOLOGIES LIMITED</t>
  </si>
  <si>
    <t>FIRST OVERSEAS CAPITAL LIMITED</t>
  </si>
  <si>
    <t>New Delhi</t>
  </si>
  <si>
    <t>Accent Microcell Limited</t>
  </si>
  <si>
    <t>INE0Q5D01013</t>
  </si>
  <si>
    <t>CORPORATE CAPITALVENTURES PRIVATE LIMITED</t>
  </si>
  <si>
    <t>Presstonic Engineering Limited</t>
  </si>
  <si>
    <t>INE0R1601012</t>
  </si>
  <si>
    <t>CAMEO CORPORATE SERVICES LIMITED</t>
  </si>
  <si>
    <t>FINSHORE MANAGEMENT SERVICES LIMITED</t>
  </si>
  <si>
    <t>Engineering</t>
  </si>
  <si>
    <t>S J Logistics (India) Limited</t>
  </si>
  <si>
    <t>INE0F3301020</t>
  </si>
  <si>
    <t>HEM SECURITIES LIMITED</t>
  </si>
  <si>
    <t>Shree OSFM E-Mobility Limited</t>
  </si>
  <si>
    <t>INE02S501018</t>
  </si>
  <si>
    <t>Electro Force (India) Limited</t>
  </si>
  <si>
    <t>INE0Q1W01012</t>
  </si>
  <si>
    <t>Indifra Limited</t>
  </si>
  <si>
    <t>INE0PS301014</t>
  </si>
  <si>
    <t>Supreme Power Equipment Limited</t>
  </si>
  <si>
    <t>INE0QHG01026</t>
  </si>
  <si>
    <t>PURVA SHAREGISTRY (INDIA) PRIVATE LIMITED</t>
  </si>
  <si>
    <t>NARNOLIA FINANCIAL SERVICES LIMITED</t>
  </si>
  <si>
    <t xml:space="preserve">Qualified Institutional Buyers, Non Institutional Investors, Market Maker, Anchor Investor and Retail Individual Investors </t>
  </si>
  <si>
    <t>Power</t>
  </si>
  <si>
    <t>Trident Techlabs Limited</t>
  </si>
  <si>
    <t>INE0QD201012</t>
  </si>
  <si>
    <t>Maashitla Securities Private Limited</t>
  </si>
  <si>
    <t>Flair Writing Industries Limited</t>
  </si>
  <si>
    <t>INE00Y201027</t>
  </si>
  <si>
    <t>NSE/BSE</t>
  </si>
  <si>
    <t xml:space="preserve">Link Intime India Private Limited </t>
  </si>
  <si>
    <t>Nuvama Wealth Management Limited &amp; Axis Capital Limited</t>
  </si>
  <si>
    <t>DOMS Industries Limited</t>
  </si>
  <si>
    <t>India Shelter Finance Corporation Limited</t>
  </si>
  <si>
    <t>INOX India Limited</t>
  </si>
  <si>
    <t>Muthoot Microfin Limited</t>
  </si>
  <si>
    <t>Motisons Jewellers Limited</t>
  </si>
  <si>
    <t>Suraj Estate Developers Limited</t>
  </si>
  <si>
    <t>RBZ Jewellers Limited</t>
  </si>
  <si>
    <t>Credo Brands Marketing Limited</t>
  </si>
  <si>
    <t>Happy Forgings Limited</t>
  </si>
  <si>
    <t>Azad Engineering Limited</t>
  </si>
  <si>
    <t>INNOVA CAPTAB LIMITED</t>
  </si>
  <si>
    <t xml:space="preserve">Qualified Institutional Buyers, Non Institutional Investors and Retail Individual Investors </t>
  </si>
  <si>
    <t>INE321T01012</t>
  </si>
  <si>
    <t xml:space="preserve">JM Financial Limited, BNP Paribas, ICICI Securities Limited and IIFL Securities Limited </t>
  </si>
  <si>
    <t xml:space="preserve">Qualified Institutional Buyers, Non Institutional Investors, Eligible Employees and Retail Individual Investors </t>
  </si>
  <si>
    <t>INE922K01024</t>
  </si>
  <si>
    <t>KFin Technologies Limited</t>
  </si>
  <si>
    <t>ICICI Securities Limited, Citigroup Global Markets India Private Limited, Kotak Mahindra Capital Company Limited and Ambit Private Limited</t>
  </si>
  <si>
    <t>INE616N01034</t>
  </si>
  <si>
    <t>ICICI Securities Limited &amp; Axis Capital Limited</t>
  </si>
  <si>
    <t>INE046W01019</t>
  </si>
  <si>
    <t>ICICI Securities Limited, JM Financial Limited, SBI Capital Markets Limited &amp; Axis Capital Limited</t>
  </si>
  <si>
    <t>INE0FRK01012</t>
  </si>
  <si>
    <t>Link Intime India Private Limited</t>
  </si>
  <si>
    <t>Holani Consultants Private Limited</t>
  </si>
  <si>
    <t>INE843S01025</t>
  </si>
  <si>
    <t>ITI Capital Limited and Anand Rathi Advisors Limited</t>
  </si>
  <si>
    <t>INE0PEQ01016</t>
  </si>
  <si>
    <t xml:space="preserve">Arihant Capital Markets Limited </t>
  </si>
  <si>
    <t>INE220Q01020</t>
  </si>
  <si>
    <t>DAM Capital Advisors Limited, ICICI Securities Limited and Keynote Financial Services Limited</t>
  </si>
  <si>
    <t>INE330T01021</t>
  </si>
  <si>
    <t>JM Financial Limited, Axis Capital Limited, Equirus Capital Private Limited and Motilal Oswal Investment Advisors Limited</t>
  </si>
  <si>
    <t>INE02IJ01035</t>
  </si>
  <si>
    <t xml:space="preserve">KFin Technologies Limited </t>
  </si>
  <si>
    <t>Axis Capital Limited, ICICI Securities Limited, SBI Capital Markets Limited and Anand Rathi Advisors Limited</t>
  </si>
  <si>
    <t>INE0DUT01020</t>
  </si>
  <si>
    <t>ICICI Securities Limited &amp; JM Financial Limited</t>
  </si>
  <si>
    <t xml:space="preserve">Food processing </t>
  </si>
  <si>
    <t xml:space="preserve">MAASHITLA SECURITIES PRIVATE  LIMITED </t>
  </si>
  <si>
    <t>KFIN Technologies Limited</t>
  </si>
  <si>
    <t>Affle (India) Limited</t>
  </si>
  <si>
    <t>Easy Trip Planners Limited</t>
  </si>
  <si>
    <t>Goodluck India Limited</t>
  </si>
  <si>
    <t>KPI Green Energy Limited</t>
  </si>
  <si>
    <t>Maruti Suzuki India  Ltd.</t>
  </si>
  <si>
    <t>Sical Logistics Limited</t>
  </si>
  <si>
    <t>Websol Energy System Limited</t>
  </si>
  <si>
    <t>Lexus Granito (India) Limited</t>
  </si>
  <si>
    <t>Adroit Infotech Limited</t>
  </si>
  <si>
    <t>Aurionpro Solutions Ltd.</t>
  </si>
  <si>
    <t>BCL INDUSTRIES LIMITED</t>
  </si>
  <si>
    <t>Cineline India Limited</t>
  </si>
  <si>
    <t>Confidence Petroleum India Limited</t>
  </si>
  <si>
    <t>Himadri Speciality Chemical Ltd.</t>
  </si>
  <si>
    <t>HI-TECH PIPES LIMITED</t>
  </si>
  <si>
    <t>JTL INDUSTRIES LIMITED</t>
  </si>
  <si>
    <t>Pritika Auto Industries Limited</t>
  </si>
  <si>
    <t>Speciality Restaurants Limited</t>
  </si>
  <si>
    <t>STRIDES PHARMA SCIENCE LIMITED</t>
  </si>
  <si>
    <t>Ambani Organics Limited</t>
  </si>
  <si>
    <t>Surani Steel Tubes Limited</t>
  </si>
  <si>
    <t>Spacenet Enterprises India Limited</t>
  </si>
  <si>
    <t>Ganga Forging Limited</t>
  </si>
  <si>
    <t>Krishna Defence And Allied Industries Limited</t>
  </si>
  <si>
    <t>Marine Electricals (India) Limited</t>
  </si>
  <si>
    <t>BSE/NSE</t>
  </si>
  <si>
    <t>BSE/NSE/MSEI</t>
  </si>
  <si>
    <t>NSE(SME)</t>
  </si>
  <si>
    <t>Equity Shares</t>
  </si>
  <si>
    <t>Converion Of Warrants</t>
  </si>
  <si>
    <t>preferential</t>
  </si>
  <si>
    <t>Non-Promoters</t>
  </si>
  <si>
    <t>Promoters</t>
  </si>
  <si>
    <t>Promoter and Non-Promoters</t>
  </si>
  <si>
    <t>INE00WC01027</t>
  </si>
  <si>
    <t>HARYANA</t>
  </si>
  <si>
    <t>IT - Services</t>
  </si>
  <si>
    <t>INE247M01014</t>
  </si>
  <si>
    <t>Leisure Services</t>
  </si>
  <si>
    <t>INE00C501018</t>
  </si>
  <si>
    <t>INE391J01024</t>
  </si>
  <si>
    <t>Chandigarh</t>
  </si>
  <si>
    <t>Industrial Products</t>
  </si>
  <si>
    <t>INE939A01011</t>
  </si>
  <si>
    <t>Pharmaceuticals</t>
  </si>
  <si>
    <t>INE01ZJ01015</t>
  </si>
  <si>
    <t>GUJARAT</t>
  </si>
  <si>
    <t>Iron &amp; Steel Products</t>
  </si>
  <si>
    <t>INE970N01027</t>
  </si>
  <si>
    <t>TELANGANA</t>
  </si>
  <si>
    <t>Trading &amp; Distributors</t>
  </si>
  <si>
    <t>INE075B01020</t>
  </si>
  <si>
    <t>INE704H01022</t>
  </si>
  <si>
    <t>Realty</t>
  </si>
  <si>
    <t>INE127I01024</t>
  </si>
  <si>
    <t>DELHI</t>
  </si>
  <si>
    <t>INE552D01024</t>
  </si>
  <si>
    <t>Gas</t>
  </si>
  <si>
    <t>INE019C01026</t>
  </si>
  <si>
    <t>West Bengal</t>
  </si>
  <si>
    <t>Eastern</t>
  </si>
  <si>
    <t>Specialty Chemicals</t>
  </si>
  <si>
    <t>INE691Z01023</t>
  </si>
  <si>
    <t>INE542W01017</t>
  </si>
  <si>
    <t>Power Generation</t>
  </si>
  <si>
    <t>INE132H01018</t>
  </si>
  <si>
    <t>Computers - Software &amp; Consulting</t>
  </si>
  <si>
    <t>INE583R01029</t>
  </si>
  <si>
    <t>PUNJAB</t>
  </si>
  <si>
    <t>Auto Components &amp; Equipments</t>
  </si>
  <si>
    <t>INE0J5601015</t>
  </si>
  <si>
    <t>Aerospace &amp; Defense</t>
  </si>
  <si>
    <t>INE412G01024</t>
  </si>
  <si>
    <t>INE01JE01028</t>
  </si>
  <si>
    <t>INE07O001026</t>
  </si>
  <si>
    <t>INE585B01010</t>
  </si>
  <si>
    <t>Automobiles</t>
  </si>
  <si>
    <t>Edible Oil</t>
  </si>
  <si>
    <t>INE500X01013</t>
  </si>
  <si>
    <t>Ceramics</t>
  </si>
  <si>
    <t>INE855C01015</t>
  </si>
  <si>
    <t>Other Electrical Equipment</t>
  </si>
  <si>
    <t>INE737B01033</t>
  </si>
  <si>
    <t>IT Enabled Services</t>
  </si>
  <si>
    <t>Apar Industries Ltd</t>
  </si>
  <si>
    <t>JUPITER WAGONS LIMITED</t>
  </si>
  <si>
    <t>Bank of India</t>
  </si>
  <si>
    <t>TITAGARH RAIL SYSTEMS LIMITED</t>
  </si>
  <si>
    <t>STERLING AND WILSON RENEWABLE ENERGY LIMITED</t>
  </si>
  <si>
    <t>Jammu and Kashmir Bank Ltd.</t>
  </si>
  <si>
    <t>Indian Bank</t>
  </si>
  <si>
    <t>SATIN CREDITCARE NETWORK LIMITED</t>
  </si>
  <si>
    <t>KAYNES TECHNOLOGY INDIA LIMITED</t>
  </si>
  <si>
    <t>Arman Financial Services Limited</t>
  </si>
  <si>
    <t>JK Tyre &amp; Industries Ltd.</t>
  </si>
  <si>
    <t>Phantom Digital Effects Limited</t>
  </si>
  <si>
    <t>INE372A01015</t>
  </si>
  <si>
    <t>BSE &amp; NSE</t>
  </si>
  <si>
    <t>QIP</t>
  </si>
  <si>
    <t>ICICI Securities Limited and IIFL Securities Limited</t>
  </si>
  <si>
    <t>AXIS CAPITAL LTD, SYSTEMATIC CORPORATE SERVICES LTD, ICICI SECURITIES LTD</t>
  </si>
  <si>
    <t>IDBI Capital Markets and Securities, BNP Paribas, DAM Capital, IIFl Securities, Nuvama wealth Management, SBI Capital, BOI Merchant Bankers</t>
  </si>
  <si>
    <t>HSBC Securities Capital Markets (India) Private Limited, Nuvama Wealth Management (Formerly Known as Edelweiss Securities Limited)</t>
  </si>
  <si>
    <t>Nuvama Wealth Management Limited and DAM Capital Advisors Limited</t>
  </si>
  <si>
    <t>Emkay Global Financial Services Limited, Elara Capital (India) Private Limited, Motilal Oswal Investment Advisors Limited, SBI Capital Markets Limited</t>
  </si>
  <si>
    <t>IIFL Securities Limited, AXIS Capital Limited, Emkay Global Financial Service Limited, ICICI Securities Limited, JM Financial Limited, SBI Capital Markets Limited</t>
  </si>
  <si>
    <t>JM Financial Limited</t>
  </si>
  <si>
    <t>DAM CAPITAL ADVISORS LIMITED, AXIS CAPITAL LIMITED, IIFL SECURITIES LIMITED, NOMURA FINANCIAL ADVISORY AND SECURITIES (INDIA) PRIVATE LIMITED</t>
  </si>
  <si>
    <t>SBI Capital Markets Limited</t>
  </si>
  <si>
    <t>EMKAY GLOBAL FINACIAL SERVICES LIMITED</t>
  </si>
  <si>
    <t>GYR CAPITAL ADVISORS PRIVATE LIMITED</t>
  </si>
  <si>
    <t>INE209L01016</t>
  </si>
  <si>
    <t>AIF, MF, IC, FPI</t>
  </si>
  <si>
    <t>AIF, MF, NBFC, FPI</t>
  </si>
  <si>
    <t>QIB,IC,AIF, MF, NBFC, FPI,IC,CB,NB</t>
  </si>
  <si>
    <t>MF,FPI,IC</t>
  </si>
  <si>
    <t>AIF,FPI,IC,MF,NBFC</t>
  </si>
  <si>
    <t>BANK,FII,FPI,MF,IC,NBFC,OTHER,SI-NBFC</t>
  </si>
  <si>
    <t>AIF,FPI,IC,MF,NBFC, SI NBFC,NPS TRUST,OTHER</t>
  </si>
  <si>
    <t>QIBs</t>
  </si>
  <si>
    <t>FIC,FPI,IC,INS,MF,</t>
  </si>
  <si>
    <t>AIF, FI, FPI, IC, MF, NBFC</t>
  </si>
  <si>
    <t>MF,FPI,IC,AIF</t>
  </si>
  <si>
    <t>FPI, NBFC, Domestic Alternate Investment fund</t>
  </si>
  <si>
    <t>INE084A01016</t>
  </si>
  <si>
    <t>Madhya Pradesh</t>
  </si>
  <si>
    <t>Central</t>
  </si>
  <si>
    <t>Commercial Vehicles</t>
  </si>
  <si>
    <t>Banks</t>
  </si>
  <si>
    <t>INE615H01020</t>
  </si>
  <si>
    <t>Railway Wagons</t>
  </si>
  <si>
    <t>INE00M201021</t>
  </si>
  <si>
    <t>Construction</t>
  </si>
  <si>
    <t>INE168A01041</t>
  </si>
  <si>
    <t>Jammu and Kashmir</t>
  </si>
  <si>
    <t>Private Sector Bank</t>
  </si>
  <si>
    <t>INE562A01011</t>
  </si>
  <si>
    <t>Public Sector Bank</t>
  </si>
  <si>
    <t>INE836B01017</t>
  </si>
  <si>
    <t>Microfinance Institutions</t>
  </si>
  <si>
    <t>INE918Z01012</t>
  </si>
  <si>
    <t>Karnataka</t>
  </si>
  <si>
    <t>INE109C01017</t>
  </si>
  <si>
    <t>Non Banking Financial Company (NBFC)</t>
  </si>
  <si>
    <t>INE573A01042</t>
  </si>
  <si>
    <t>Auto Components</t>
  </si>
  <si>
    <t>INE0MLZ01019</t>
  </si>
  <si>
    <t>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</si>
</sst>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</cellStyleXfs>
  <cellXfs count="46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15" fontId="9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top"/>
    </xf>
    <xf numFmtId="15" fontId="14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top"/>
    </xf>
    <xf numFmtId="14" fontId="1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/>
    </xf>
  </cellXfs>
  <cellStyles count="100"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3" xfId="9" xr:uid="{D32FED37-E5A2-40D8-8409-EFB8CA94D423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11080</xdr:colOff>
          <xdr:row>0</xdr:row>
          <xdr:rowOff>542925</xdr:rowOff>
        </xdr:from>
        <xdr:to>
          <xdr:col>29</xdr:col>
          <xdr:colOff>211105</xdr:colOff>
          <xdr:row>2</xdr:row>
          <xdr:rowOff>23132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62398</xdr:colOff>
          <xdr:row>0</xdr:row>
          <xdr:rowOff>542925</xdr:rowOff>
        </xdr:from>
        <xdr:to>
          <xdr:col>25</xdr:col>
          <xdr:colOff>262423</xdr:colOff>
          <xdr:row>2</xdr:row>
          <xdr:rowOff>23132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iyamm\Desktop\2023-2024.xlsx" TargetMode="External"/><Relationship Id="rId1" Type="http://schemas.openxmlformats.org/officeDocument/2006/relationships/externalLinkPath" Target="file:///C:\Users\priyamm\Desktop\2023-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iyamm\Desktop\Priyam\Market%20Data\Dec%202023\Primary_Market_DEC_2023_SEBI_working_0401_Harshad%20comments.xlsx" TargetMode="External"/><Relationship Id="rId1" Type="http://schemas.openxmlformats.org/officeDocument/2006/relationships/externalLinkPath" Target="file:///C:\Users\priyamm\Desktop\Priyam\Market%20Data\Dec%202023\Primary_Market_DEC_2023_SEBI_working_0401_Harshad%20comment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iyamm\Desktop\Priyam\Market%20Data\Dec%202023\Primary_Market_DEC_2023_SEBI_Final.xlsx" TargetMode="External"/><Relationship Id="rId1" Type="http://schemas.openxmlformats.org/officeDocument/2006/relationships/externalLinkPath" Target="file:///C:\Users\priyamm\Desktop\Priyam\Market%20Data\Dec%202023\Primary_Market_DEC_2023_SEBI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ing 23-24"/>
    </sheetNames>
    <sheetDataSet>
      <sheetData sheetId="0">
        <row r="213">
          <cell r="I213">
            <v>45260</v>
          </cell>
          <cell r="J213">
            <v>45265</v>
          </cell>
          <cell r="L213">
            <v>10</v>
          </cell>
          <cell r="M213">
            <v>16</v>
          </cell>
          <cell r="N213">
            <v>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Market Oct 2023"/>
      <sheetName val="Table 3"/>
      <sheetName val="Yearly Pref &amp; QIP"/>
      <sheetName val="Monthly pref &amp; QIP"/>
      <sheetName val="Working 23-24"/>
      <sheetName val="Working 22-23"/>
      <sheetName val="Region"/>
    </sheetNames>
    <sheetDataSet>
      <sheetData sheetId="0"/>
      <sheetData sheetId="1"/>
      <sheetData sheetId="2"/>
      <sheetData sheetId="3"/>
      <sheetData sheetId="4">
        <row r="214">
          <cell r="F214">
            <v>5696000</v>
          </cell>
          <cell r="I214">
            <v>45260</v>
          </cell>
          <cell r="J214">
            <v>45264</v>
          </cell>
          <cell r="L214">
            <v>1</v>
          </cell>
          <cell r="M214">
            <v>17</v>
          </cell>
          <cell r="N214">
            <v>18</v>
          </cell>
          <cell r="P214">
            <v>45268</v>
          </cell>
        </row>
        <row r="215">
          <cell r="F215">
            <v>3400000</v>
          </cell>
          <cell r="I215">
            <v>45264</v>
          </cell>
          <cell r="J215">
            <v>45266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Market Oct 2023"/>
      <sheetName val="Table 3"/>
      <sheetName val="Yearly Pref &amp; QIP"/>
      <sheetName val="Monthly pref &amp; QIP"/>
      <sheetName val="Working 23-24"/>
      <sheetName val="Working 22-23"/>
      <sheetName val="Reg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6">
          <cell r="F216">
            <v>4812000</v>
          </cell>
          <cell r="L216">
            <v>10</v>
          </cell>
          <cell r="M216">
            <v>101</v>
          </cell>
          <cell r="N216">
            <v>111</v>
          </cell>
          <cell r="O216">
            <v>53.41</v>
          </cell>
          <cell r="P216">
            <v>45273</v>
          </cell>
          <cell r="AD216" t="str">
            <v>New Delhi</v>
          </cell>
        </row>
        <row r="217">
          <cell r="F217">
            <v>5600000</v>
          </cell>
          <cell r="L217">
            <v>10</v>
          </cell>
          <cell r="M217">
            <v>130</v>
          </cell>
          <cell r="N217">
            <v>140</v>
          </cell>
          <cell r="O217">
            <v>78.400000000000006</v>
          </cell>
          <cell r="P217">
            <v>45275</v>
          </cell>
          <cell r="AG217" t="str">
            <v>Healthcare</v>
          </cell>
        </row>
        <row r="218">
          <cell r="I218">
            <v>45271</v>
          </cell>
          <cell r="J218">
            <v>45273</v>
          </cell>
          <cell r="P218">
            <v>45278</v>
          </cell>
          <cell r="AD218" t="str">
            <v>Karnataka</v>
          </cell>
          <cell r="AE218" t="str">
            <v>Southern</v>
          </cell>
        </row>
        <row r="219">
          <cell r="F219">
            <v>3840000</v>
          </cell>
          <cell r="I219">
            <v>45272</v>
          </cell>
          <cell r="J219">
            <v>45274</v>
          </cell>
          <cell r="L219">
            <v>10</v>
          </cell>
          <cell r="M219">
            <v>115</v>
          </cell>
          <cell r="N219">
            <v>125</v>
          </cell>
          <cell r="O219">
            <v>48</v>
          </cell>
          <cell r="P219">
            <v>45279</v>
          </cell>
        </row>
        <row r="220">
          <cell r="G220">
            <v>3784000</v>
          </cell>
          <cell r="I220">
            <v>45274</v>
          </cell>
          <cell r="J220">
            <v>45278</v>
          </cell>
          <cell r="L220">
            <v>10</v>
          </cell>
          <cell r="M220">
            <v>55</v>
          </cell>
          <cell r="N220">
            <v>65</v>
          </cell>
          <cell r="O220">
            <v>24.6</v>
          </cell>
        </row>
        <row r="221">
          <cell r="I221">
            <v>45279</v>
          </cell>
          <cell r="J221">
            <v>45281</v>
          </cell>
          <cell r="L221">
            <v>10</v>
          </cell>
          <cell r="M221">
            <v>83</v>
          </cell>
          <cell r="N221">
            <v>93</v>
          </cell>
          <cell r="O221">
            <v>80.680000000000007</v>
          </cell>
          <cell r="AG221" t="str">
            <v>Electronic Equipments/ Products</v>
          </cell>
        </row>
        <row r="222">
          <cell r="I222">
            <v>45281</v>
          </cell>
          <cell r="J222">
            <v>45286</v>
          </cell>
          <cell r="L222">
            <v>10</v>
          </cell>
          <cell r="M222">
            <v>55</v>
          </cell>
          <cell r="N222">
            <v>65</v>
          </cell>
          <cell r="O222">
            <v>14.04</v>
          </cell>
          <cell r="P222">
            <v>45289</v>
          </cell>
        </row>
        <row r="223">
          <cell r="I223">
            <v>45281</v>
          </cell>
          <cell r="J223">
            <v>45286</v>
          </cell>
          <cell r="L223">
            <v>10</v>
          </cell>
          <cell r="M223">
            <v>55</v>
          </cell>
          <cell r="N223">
            <v>65</v>
          </cell>
          <cell r="O223">
            <v>46.67</v>
          </cell>
          <cell r="AD223" t="str">
            <v>Tamil Nadu</v>
          </cell>
          <cell r="AE223" t="str">
            <v>Southern</v>
          </cell>
        </row>
        <row r="224">
          <cell r="I224">
            <v>45281</v>
          </cell>
          <cell r="J224">
            <v>45286</v>
          </cell>
          <cell r="L224">
            <v>10</v>
          </cell>
          <cell r="M224">
            <v>25</v>
          </cell>
          <cell r="N224">
            <v>35</v>
          </cell>
          <cell r="O224">
            <v>16.03</v>
          </cell>
        </row>
        <row r="225">
          <cell r="I225">
            <v>45252</v>
          </cell>
          <cell r="J225">
            <v>45254</v>
          </cell>
          <cell r="L225">
            <v>5</v>
          </cell>
          <cell r="M225">
            <v>299</v>
          </cell>
          <cell r="N225">
            <v>304</v>
          </cell>
          <cell r="O225">
            <v>593</v>
          </cell>
          <cell r="AD225" t="str">
            <v>MAHARASHTRA</v>
          </cell>
          <cell r="AE225" t="str">
            <v>Western</v>
          </cell>
          <cell r="AG225" t="str">
            <v>Misc</v>
          </cell>
        </row>
        <row r="229">
          <cell r="F229">
            <v>15196510</v>
          </cell>
          <cell r="G229">
            <v>4437018</v>
          </cell>
          <cell r="H229">
            <v>10759492</v>
          </cell>
          <cell r="I229">
            <v>45273</v>
          </cell>
          <cell r="J229">
            <v>45275</v>
          </cell>
          <cell r="L229">
            <v>10</v>
          </cell>
          <cell r="M229">
            <v>780</v>
          </cell>
          <cell r="N229">
            <v>790</v>
          </cell>
          <cell r="O229">
            <v>1200</v>
          </cell>
          <cell r="AD229" t="str">
            <v>GUJARAT</v>
          </cell>
          <cell r="AE229" t="str">
            <v>Western</v>
          </cell>
          <cell r="AG229" t="str">
            <v>Misc</v>
          </cell>
        </row>
        <row r="230">
          <cell r="F230">
            <v>24340768</v>
          </cell>
          <cell r="G230">
            <v>16227180</v>
          </cell>
          <cell r="H230">
            <v>8113588</v>
          </cell>
          <cell r="I230">
            <v>45273</v>
          </cell>
          <cell r="J230">
            <v>45275</v>
          </cell>
          <cell r="L230">
            <v>5</v>
          </cell>
          <cell r="M230">
            <v>488</v>
          </cell>
          <cell r="N230">
            <v>493</v>
          </cell>
          <cell r="O230">
            <v>1200</v>
          </cell>
          <cell r="P230">
            <v>45280</v>
          </cell>
          <cell r="AD230" t="str">
            <v>HARYANA</v>
          </cell>
          <cell r="AE230" t="str">
            <v>Northern</v>
          </cell>
          <cell r="AG230" t="str">
            <v>Finance</v>
          </cell>
        </row>
        <row r="232">
          <cell r="F232">
            <v>22110955</v>
          </cell>
          <cell r="G232">
            <v>0</v>
          </cell>
          <cell r="H232">
            <v>22110955</v>
          </cell>
          <cell r="I232">
            <v>45274</v>
          </cell>
          <cell r="J232">
            <v>45278</v>
          </cell>
          <cell r="L232">
            <v>2</v>
          </cell>
          <cell r="M232">
            <v>658</v>
          </cell>
          <cell r="N232">
            <v>660</v>
          </cell>
          <cell r="O232">
            <v>1459.32</v>
          </cell>
          <cell r="P232">
            <v>45281</v>
          </cell>
          <cell r="AD232" t="str">
            <v>GUJARAT</v>
          </cell>
          <cell r="AE232" t="str">
            <v>Western</v>
          </cell>
          <cell r="AG232" t="str">
            <v>misc</v>
          </cell>
        </row>
        <row r="234">
          <cell r="F234">
            <v>33007054</v>
          </cell>
          <cell r="G234">
            <v>26134205</v>
          </cell>
          <cell r="H234">
            <v>6872849</v>
          </cell>
          <cell r="I234">
            <v>45278</v>
          </cell>
          <cell r="J234">
            <v>45280</v>
          </cell>
          <cell r="L234">
            <v>10</v>
          </cell>
          <cell r="M234">
            <v>281</v>
          </cell>
          <cell r="N234">
            <v>291</v>
          </cell>
          <cell r="O234">
            <v>960</v>
          </cell>
          <cell r="P234">
            <v>45286</v>
          </cell>
          <cell r="AD234" t="str">
            <v>MAHARASHTRA</v>
          </cell>
          <cell r="AE234" t="str">
            <v>Western</v>
          </cell>
          <cell r="AG234" t="str">
            <v>Finance</v>
          </cell>
        </row>
        <row r="236">
          <cell r="F236">
            <v>27471000</v>
          </cell>
          <cell r="G236">
            <v>27471000</v>
          </cell>
          <cell r="H236">
            <v>0</v>
          </cell>
          <cell r="I236">
            <v>45278</v>
          </cell>
          <cell r="J236">
            <v>45280</v>
          </cell>
          <cell r="L236">
            <v>10</v>
          </cell>
          <cell r="M236">
            <v>45</v>
          </cell>
          <cell r="N236">
            <v>55</v>
          </cell>
          <cell r="O236">
            <v>151.09</v>
          </cell>
          <cell r="P236">
            <v>45286</v>
          </cell>
          <cell r="AD236" t="str">
            <v>RAJASTHAN</v>
          </cell>
          <cell r="AE236" t="str">
            <v>Western</v>
          </cell>
          <cell r="AG236" t="str">
            <v>Misc</v>
          </cell>
        </row>
        <row r="237">
          <cell r="F237">
            <v>11111111</v>
          </cell>
          <cell r="G237">
            <v>11111111</v>
          </cell>
          <cell r="H237">
            <v>0</v>
          </cell>
          <cell r="I237">
            <v>45278</v>
          </cell>
          <cell r="J237">
            <v>45280</v>
          </cell>
          <cell r="L237">
            <v>5</v>
          </cell>
          <cell r="M237">
            <v>355</v>
          </cell>
          <cell r="N237">
            <v>360</v>
          </cell>
          <cell r="O237">
            <v>400</v>
          </cell>
          <cell r="AD237" t="str">
            <v>MAHARASHTRA</v>
          </cell>
          <cell r="AE237" t="str">
            <v>Western</v>
          </cell>
          <cell r="AG237" t="str">
            <v>misc</v>
          </cell>
        </row>
        <row r="239">
          <cell r="F239">
            <v>10000000</v>
          </cell>
          <cell r="G239">
            <v>10000000</v>
          </cell>
          <cell r="H239">
            <v>0</v>
          </cell>
          <cell r="I239">
            <v>45279</v>
          </cell>
          <cell r="J239">
            <v>45281</v>
          </cell>
          <cell r="L239">
            <v>10</v>
          </cell>
          <cell r="M239">
            <v>90</v>
          </cell>
          <cell r="N239">
            <v>100</v>
          </cell>
          <cell r="O239">
            <v>100</v>
          </cell>
          <cell r="P239">
            <v>45287</v>
          </cell>
          <cell r="AD239" t="str">
            <v>GUJARAT</v>
          </cell>
          <cell r="AE239" t="str">
            <v>Western</v>
          </cell>
          <cell r="AG239" t="str">
            <v>Misc</v>
          </cell>
        </row>
        <row r="240">
          <cell r="F240">
            <v>19634960</v>
          </cell>
          <cell r="G240">
            <v>0</v>
          </cell>
          <cell r="H240">
            <v>19634960</v>
          </cell>
          <cell r="I240">
            <v>45279</v>
          </cell>
          <cell r="J240">
            <v>45281</v>
          </cell>
          <cell r="L240">
            <v>2</v>
          </cell>
          <cell r="M240">
            <v>278</v>
          </cell>
          <cell r="N240">
            <v>280</v>
          </cell>
          <cell r="O240">
            <v>549.78</v>
          </cell>
          <cell r="AD240" t="str">
            <v>MAHARASHTRA</v>
          </cell>
          <cell r="AE240" t="str">
            <v>Western</v>
          </cell>
          <cell r="AG240" t="str">
            <v>Misc</v>
          </cell>
        </row>
        <row r="241">
          <cell r="F241">
            <v>11865802</v>
          </cell>
          <cell r="G241">
            <v>4705882</v>
          </cell>
          <cell r="H241">
            <v>7159920</v>
          </cell>
          <cell r="I241">
            <v>45279</v>
          </cell>
          <cell r="J241">
            <v>45281</v>
          </cell>
          <cell r="L241">
            <v>2</v>
          </cell>
          <cell r="M241">
            <v>848</v>
          </cell>
          <cell r="N241">
            <v>850</v>
          </cell>
          <cell r="O241">
            <v>1008.59</v>
          </cell>
          <cell r="AD241" t="str">
            <v>PUNJAB</v>
          </cell>
          <cell r="AE241" t="str">
            <v>Northern</v>
          </cell>
          <cell r="AG241" t="str">
            <v>Misc</v>
          </cell>
        </row>
        <row r="242">
          <cell r="F242">
            <v>14122108</v>
          </cell>
          <cell r="G242">
            <v>4580151</v>
          </cell>
          <cell r="H242">
            <v>9541957</v>
          </cell>
          <cell r="I242">
            <v>45280</v>
          </cell>
          <cell r="J242">
            <v>45282</v>
          </cell>
          <cell r="L242">
            <v>2</v>
          </cell>
          <cell r="M242">
            <v>522</v>
          </cell>
          <cell r="N242">
            <v>524</v>
          </cell>
          <cell r="O242">
            <v>740</v>
          </cell>
          <cell r="P242">
            <v>45288</v>
          </cell>
          <cell r="AD242" t="str">
            <v>TELANGANA</v>
          </cell>
          <cell r="AE242" t="str">
            <v>Southern</v>
          </cell>
          <cell r="AG242" t="str">
            <v>electronic equipement</v>
          </cell>
        </row>
        <row r="243">
          <cell r="F243">
            <v>12723214</v>
          </cell>
          <cell r="G243">
            <v>7142857</v>
          </cell>
          <cell r="H243">
            <v>5580357</v>
          </cell>
          <cell r="I243">
            <v>45281</v>
          </cell>
          <cell r="J243">
            <v>45286</v>
          </cell>
          <cell r="L243">
            <v>10</v>
          </cell>
          <cell r="M243">
            <v>438</v>
          </cell>
          <cell r="N243">
            <v>448</v>
          </cell>
          <cell r="O243">
            <v>570</v>
          </cell>
          <cell r="AD243" t="str">
            <v>MAHARASHTRA</v>
          </cell>
          <cell r="AE243" t="str">
            <v>Western</v>
          </cell>
          <cell r="AG243" t="str">
            <v>healthcare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66"/>
  <sheetViews>
    <sheetView tabSelected="1" zoomScale="98" zoomScaleNormal="98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x14ac:dyDescent="0.25"/>
  <cols>
    <col min="1" max="1" width="12.140625" style="1" bestFit="1" customWidth="1"/>
    <col min="2" max="2" width="54.28515625" style="1" bestFit="1" customWidth="1"/>
    <col min="3" max="3" width="15.140625" style="1" bestFit="1" customWidth="1"/>
    <col min="4" max="4" width="14.7109375" style="1" bestFit="1" customWidth="1"/>
    <col min="5" max="5" width="6.7109375" style="1" bestFit="1" customWidth="1"/>
    <col min="6" max="6" width="13.140625" style="1" bestFit="1" customWidth="1"/>
    <col min="7" max="7" width="13.7109375" style="1" bestFit="1" customWidth="1"/>
    <col min="8" max="8" width="20.42578125" style="1" bestFit="1" customWidth="1"/>
    <col min="9" max="9" width="22" style="1" bestFit="1" customWidth="1"/>
    <col min="10" max="10" width="13.85546875" style="1" bestFit="1" customWidth="1"/>
    <col min="11" max="11" width="50.42578125" style="1" bestFit="1" customWidth="1"/>
    <col min="12" max="12" width="121.7109375" style="1" bestFit="1" customWidth="1"/>
    <col min="13" max="13" width="15.7109375" style="1" bestFit="1" customWidth="1"/>
    <col min="14" max="14" width="15.85546875" style="1" bestFit="1" customWidth="1"/>
    <col min="15" max="15" width="14.5703125" style="1" bestFit="1" customWidth="1"/>
    <col min="16" max="16" width="16.42578125" style="1" bestFit="1" customWidth="1"/>
    <col min="17" max="17" width="16.5703125" style="1" bestFit="1" customWidth="1"/>
    <col min="18" max="18" width="12.28515625" style="1" bestFit="1" customWidth="1"/>
    <col min="19" max="19" width="11.140625" style="1" bestFit="1" customWidth="1"/>
    <col min="20" max="20" width="9.140625" style="1" bestFit="1" customWidth="1"/>
    <col min="21" max="21" width="10.85546875" style="1" bestFit="1" customWidth="1"/>
    <col min="22" max="22" width="13.140625" style="1" bestFit="1" customWidth="1"/>
    <col min="23" max="23" width="15.28515625" style="1" bestFit="1" customWidth="1"/>
    <col min="24" max="24" width="102.7109375" style="1" bestFit="1" customWidth="1"/>
    <col min="25" max="25" width="19.85546875" style="1" customWidth="1"/>
    <col min="26" max="26" width="17.7109375" style="1" customWidth="1"/>
    <col min="27" max="27" width="14.42578125" style="1" customWidth="1"/>
    <col min="28" max="28" width="36" style="1" bestFit="1" customWidth="1"/>
    <col min="29" max="29" width="13.140625" style="1" customWidth="1"/>
    <col min="30" max="30" width="18.28515625" style="1" customWidth="1"/>
    <col min="31" max="31" width="14" style="1" customWidth="1"/>
    <col min="32" max="32" width="9.140625" style="2" customWidth="1"/>
    <col min="33" max="33" width="9.140625" style="2"/>
    <col min="34" max="34" width="14" style="2" bestFit="1" customWidth="1"/>
    <col min="35" max="42" width="9.140625" style="2"/>
    <col min="43" max="44" width="9.7109375" style="2" bestFit="1" customWidth="1"/>
    <col min="45" max="16384" width="9.140625" style="2"/>
  </cols>
  <sheetData>
    <row r="1" spans="1:32" s="10" customFormat="1" ht="42.75" x14ac:dyDescent="0.25">
      <c r="A1" s="7" t="s">
        <v>28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24</v>
      </c>
      <c r="I1" s="7" t="s">
        <v>29</v>
      </c>
      <c r="J1" s="8" t="s">
        <v>7</v>
      </c>
      <c r="K1" s="9" t="s">
        <v>8</v>
      </c>
      <c r="L1" s="9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7" t="s">
        <v>19</v>
      </c>
      <c r="W1" s="7" t="s">
        <v>25</v>
      </c>
      <c r="X1" s="7" t="s">
        <v>26</v>
      </c>
      <c r="Y1" s="8" t="s">
        <v>20</v>
      </c>
      <c r="Z1" s="8" t="s">
        <v>46</v>
      </c>
      <c r="AA1" s="8" t="s">
        <v>21</v>
      </c>
      <c r="AB1" s="8" t="s">
        <v>22</v>
      </c>
      <c r="AC1" s="8" t="s">
        <v>23</v>
      </c>
      <c r="AD1" s="7" t="s">
        <v>27</v>
      </c>
      <c r="AE1" s="10" t="s">
        <v>0</v>
      </c>
      <c r="AF1" s="11"/>
    </row>
    <row r="2" spans="1:32" ht="15.75" x14ac:dyDescent="0.25">
      <c r="A2" s="3">
        <v>1</v>
      </c>
      <c r="B2" s="16" t="s">
        <v>48</v>
      </c>
      <c r="C2" s="3" t="s">
        <v>49</v>
      </c>
      <c r="D2" s="3"/>
      <c r="E2" s="1" t="s">
        <v>30</v>
      </c>
      <c r="F2" s="1" t="s">
        <v>36</v>
      </c>
      <c r="G2" s="3" t="s">
        <v>39</v>
      </c>
      <c r="H2" s="3" t="s">
        <v>32</v>
      </c>
      <c r="I2" s="3" t="s">
        <v>35</v>
      </c>
      <c r="J2" s="3" t="s">
        <v>35</v>
      </c>
      <c r="K2" s="1" t="s">
        <v>51</v>
      </c>
      <c r="L2" s="3" t="s">
        <v>50</v>
      </c>
      <c r="M2" s="19">
        <v>4200000</v>
      </c>
      <c r="N2" s="19">
        <v>4200000</v>
      </c>
      <c r="O2" s="16">
        <v>0</v>
      </c>
      <c r="P2" s="17">
        <f>'[1]Working 23-24'!I213</f>
        <v>45260</v>
      </c>
      <c r="Q2" s="5">
        <f>'[1]Working 23-24'!J213</f>
        <v>45265</v>
      </c>
      <c r="R2" s="5">
        <v>45268</v>
      </c>
      <c r="S2" s="3">
        <f>'[1]Working 23-24'!L213</f>
        <v>10</v>
      </c>
      <c r="T2" s="3">
        <f>'[1]Working 23-24'!M213</f>
        <v>16</v>
      </c>
      <c r="U2" s="3">
        <f>'[1]Working 23-24'!N213</f>
        <v>26</v>
      </c>
      <c r="V2" s="3">
        <v>10.92</v>
      </c>
      <c r="W2" s="3">
        <v>965</v>
      </c>
      <c r="X2" s="6" t="s">
        <v>40</v>
      </c>
      <c r="Y2" s="5">
        <v>45266</v>
      </c>
      <c r="Z2" s="16" t="s">
        <v>43</v>
      </c>
      <c r="AA2" s="16" t="s">
        <v>34</v>
      </c>
      <c r="AB2" s="16" t="s">
        <v>37</v>
      </c>
      <c r="AC2" s="3"/>
      <c r="AD2" s="3">
        <v>5.88</v>
      </c>
    </row>
    <row r="3" spans="1:32" ht="15.75" x14ac:dyDescent="0.25">
      <c r="A3" s="3">
        <f>SUM(A2)+1</f>
        <v>2</v>
      </c>
      <c r="B3" s="16" t="s">
        <v>52</v>
      </c>
      <c r="C3" s="3" t="s">
        <v>53</v>
      </c>
      <c r="D3" s="3"/>
      <c r="E3" s="1" t="s">
        <v>30</v>
      </c>
      <c r="F3" s="1" t="s">
        <v>36</v>
      </c>
      <c r="G3" s="3" t="s">
        <v>39</v>
      </c>
      <c r="H3" s="3" t="s">
        <v>32</v>
      </c>
      <c r="I3" s="3" t="s">
        <v>35</v>
      </c>
      <c r="J3" s="3" t="s">
        <v>35</v>
      </c>
      <c r="K3" s="3" t="s">
        <v>54</v>
      </c>
      <c r="L3" s="3" t="s">
        <v>55</v>
      </c>
      <c r="M3" s="19">
        <f>'[2]Working 23-24'!$F$214</f>
        <v>5696000</v>
      </c>
      <c r="N3" s="19">
        <f>'[2]Working 23-24'!$F$214</f>
        <v>5696000</v>
      </c>
      <c r="P3" s="17">
        <f>'[2]Working 23-24'!I214</f>
        <v>45260</v>
      </c>
      <c r="Q3" s="5">
        <f>'[2]Working 23-24'!J214</f>
        <v>45264</v>
      </c>
      <c r="R3" s="5">
        <f>'[2]Working 23-24'!$P$214</f>
        <v>45268</v>
      </c>
      <c r="S3" s="3">
        <f>'[2]Working 23-24'!L214</f>
        <v>1</v>
      </c>
      <c r="T3" s="3">
        <f>'[2]Working 23-24'!M214</f>
        <v>17</v>
      </c>
      <c r="U3" s="3">
        <f>'[2]Working 23-24'!N214</f>
        <v>18</v>
      </c>
      <c r="V3" s="3">
        <v>10.25</v>
      </c>
      <c r="W3" s="3">
        <v>370</v>
      </c>
      <c r="X3" s="6" t="s">
        <v>42</v>
      </c>
      <c r="Y3" s="5">
        <v>45265</v>
      </c>
      <c r="Z3" s="16" t="s">
        <v>41</v>
      </c>
      <c r="AA3" s="16" t="s">
        <v>33</v>
      </c>
      <c r="AB3" s="16" t="s">
        <v>37</v>
      </c>
      <c r="AC3" s="3"/>
      <c r="AD3" s="3">
        <v>12.436</v>
      </c>
    </row>
    <row r="4" spans="1:32" ht="15.75" x14ac:dyDescent="0.25">
      <c r="A4" s="3">
        <f t="shared" ref="A4:A66" si="0">SUM(A3)+1</f>
        <v>3</v>
      </c>
      <c r="B4" s="16" t="s">
        <v>56</v>
      </c>
      <c r="C4" s="3" t="s">
        <v>57</v>
      </c>
      <c r="D4" s="3"/>
      <c r="E4" s="1" t="s">
        <v>30</v>
      </c>
      <c r="F4" s="1" t="s">
        <v>36</v>
      </c>
      <c r="G4" s="3" t="s">
        <v>39</v>
      </c>
      <c r="H4" s="3" t="s">
        <v>32</v>
      </c>
      <c r="I4" s="3" t="s">
        <v>35</v>
      </c>
      <c r="J4" s="3" t="s">
        <v>35</v>
      </c>
      <c r="K4" s="3" t="s">
        <v>38</v>
      </c>
      <c r="L4" s="3" t="s">
        <v>58</v>
      </c>
      <c r="M4" s="19">
        <f>'[2]Working 23-24'!$F$215</f>
        <v>3400000</v>
      </c>
      <c r="N4" s="16">
        <f>'[2]Working 23-24'!$F$215</f>
        <v>3400000</v>
      </c>
      <c r="O4" s="16">
        <v>0</v>
      </c>
      <c r="P4" s="17">
        <f>'[2]Working 23-24'!I215</f>
        <v>45264</v>
      </c>
      <c r="Q4" s="5">
        <f>'[2]Working 23-24'!J215</f>
        <v>45266</v>
      </c>
      <c r="R4" s="5">
        <v>45271</v>
      </c>
      <c r="S4" s="3">
        <v>10</v>
      </c>
      <c r="T4" s="3">
        <v>60</v>
      </c>
      <c r="U4" s="3">
        <v>70</v>
      </c>
      <c r="V4" s="3">
        <v>23.8</v>
      </c>
      <c r="W4" s="3">
        <v>1395</v>
      </c>
      <c r="X4" s="6" t="s">
        <v>40</v>
      </c>
      <c r="Y4" s="5">
        <v>45267</v>
      </c>
      <c r="Z4" s="16" t="s">
        <v>45</v>
      </c>
      <c r="AA4" s="16" t="s">
        <v>34</v>
      </c>
      <c r="AB4" s="16" t="s">
        <v>133</v>
      </c>
      <c r="AC4" s="3"/>
      <c r="AD4" s="3">
        <v>23.3</v>
      </c>
    </row>
    <row r="5" spans="1:32" ht="15.75" x14ac:dyDescent="0.25">
      <c r="A5" s="3">
        <f t="shared" si="0"/>
        <v>4</v>
      </c>
      <c r="B5" s="16" t="s">
        <v>59</v>
      </c>
      <c r="C5" s="1" t="s">
        <v>60</v>
      </c>
      <c r="E5" s="1" t="s">
        <v>30</v>
      </c>
      <c r="F5" s="1" t="s">
        <v>36</v>
      </c>
      <c r="G5" s="3" t="s">
        <v>39</v>
      </c>
      <c r="H5" s="3" t="s">
        <v>32</v>
      </c>
      <c r="I5" s="3" t="s">
        <v>35</v>
      </c>
      <c r="J5" s="3" t="s">
        <v>35</v>
      </c>
      <c r="K5" s="13" t="s">
        <v>61</v>
      </c>
      <c r="L5" s="13" t="s">
        <v>62</v>
      </c>
      <c r="M5" s="18">
        <f>'[3]Working 23-24'!$F$216</f>
        <v>4812000</v>
      </c>
      <c r="N5" s="18">
        <f>'[3]Working 23-24'!$F$216</f>
        <v>4812000</v>
      </c>
      <c r="O5" s="1">
        <v>0</v>
      </c>
      <c r="P5" s="5">
        <v>45260</v>
      </c>
      <c r="Q5" s="5">
        <v>45265</v>
      </c>
      <c r="R5" s="12">
        <f>'[3]Working 23-24'!$P$216</f>
        <v>45273</v>
      </c>
      <c r="S5" s="1">
        <f>'[3]Working 23-24'!L216</f>
        <v>10</v>
      </c>
      <c r="T5" s="1">
        <f>'[3]Working 23-24'!M216</f>
        <v>101</v>
      </c>
      <c r="U5" s="1">
        <f>'[3]Working 23-24'!N216</f>
        <v>111</v>
      </c>
      <c r="V5" s="1">
        <f>'[3]Working 23-24'!O216</f>
        <v>53.41</v>
      </c>
      <c r="W5" s="1">
        <v>3587</v>
      </c>
      <c r="X5" s="6" t="s">
        <v>40</v>
      </c>
      <c r="Y5" s="12">
        <v>45268</v>
      </c>
      <c r="Z5" s="16" t="str">
        <f>'[3]Working 23-24'!$AD$216</f>
        <v>New Delhi</v>
      </c>
      <c r="AA5" s="16" t="s">
        <v>44</v>
      </c>
      <c r="AB5" s="1" t="s">
        <v>37</v>
      </c>
      <c r="AD5" s="1">
        <v>20</v>
      </c>
    </row>
    <row r="6" spans="1:32" x14ac:dyDescent="0.25">
      <c r="A6" s="3">
        <f t="shared" si="0"/>
        <v>5</v>
      </c>
      <c r="B6" s="18" t="s">
        <v>64</v>
      </c>
      <c r="C6" s="1" t="s">
        <v>65</v>
      </c>
      <c r="E6" s="1" t="s">
        <v>30</v>
      </c>
      <c r="F6" s="1" t="s">
        <v>36</v>
      </c>
      <c r="G6" s="3" t="s">
        <v>39</v>
      </c>
      <c r="H6" s="3" t="s">
        <v>32</v>
      </c>
      <c r="I6" s="3" t="s">
        <v>35</v>
      </c>
      <c r="J6" s="3" t="s">
        <v>35</v>
      </c>
      <c r="K6" s="1" t="s">
        <v>61</v>
      </c>
      <c r="L6" s="1" t="s">
        <v>66</v>
      </c>
      <c r="M6" s="1">
        <f>'[3]Working 23-24'!$F$217</f>
        <v>5600000</v>
      </c>
      <c r="N6" s="1">
        <f>'[3]Working 23-24'!$F$217</f>
        <v>5600000</v>
      </c>
      <c r="O6" s="1">
        <v>0</v>
      </c>
      <c r="P6" s="5">
        <v>45268</v>
      </c>
      <c r="Q6" s="5">
        <v>45272</v>
      </c>
      <c r="R6" s="12">
        <f>'[3]Working 23-24'!$P$217</f>
        <v>45275</v>
      </c>
      <c r="S6" s="1">
        <f>'[3]Working 23-24'!L217</f>
        <v>10</v>
      </c>
      <c r="T6" s="1">
        <f>'[3]Working 23-24'!M217</f>
        <v>130</v>
      </c>
      <c r="U6" s="1">
        <f>'[3]Working 23-24'!N217</f>
        <v>140</v>
      </c>
      <c r="V6" s="1">
        <f>'[3]Working 23-24'!O217</f>
        <v>78.400000000000006</v>
      </c>
      <c r="W6" s="1">
        <v>2627</v>
      </c>
      <c r="X6" s="6" t="s">
        <v>42</v>
      </c>
      <c r="Y6" s="12">
        <v>45273</v>
      </c>
      <c r="Z6" s="1" t="s">
        <v>45</v>
      </c>
      <c r="AA6" s="1" t="s">
        <v>34</v>
      </c>
      <c r="AB6" s="1" t="str">
        <f>'[3]Working 23-24'!$AG$217</f>
        <v>Healthcare</v>
      </c>
      <c r="AD6" s="1">
        <v>61.029000000000003</v>
      </c>
    </row>
    <row r="7" spans="1:32" x14ac:dyDescent="0.25">
      <c r="A7" s="3">
        <f t="shared" si="0"/>
        <v>6</v>
      </c>
      <c r="B7" s="1" t="s">
        <v>67</v>
      </c>
      <c r="C7" s="1" t="s">
        <v>68</v>
      </c>
      <c r="E7" s="1" t="s">
        <v>30</v>
      </c>
      <c r="F7" s="1" t="s">
        <v>36</v>
      </c>
      <c r="G7" s="3" t="s">
        <v>39</v>
      </c>
      <c r="H7" s="3" t="s">
        <v>32</v>
      </c>
      <c r="I7" s="3" t="s">
        <v>35</v>
      </c>
      <c r="J7" s="3" t="s">
        <v>35</v>
      </c>
      <c r="K7" s="1" t="s">
        <v>69</v>
      </c>
      <c r="L7" s="1" t="s">
        <v>70</v>
      </c>
      <c r="M7" s="1">
        <v>3236800</v>
      </c>
      <c r="N7" s="1">
        <v>3236800</v>
      </c>
      <c r="O7" s="1">
        <v>0</v>
      </c>
      <c r="P7" s="12">
        <f>'[3]Working 23-24'!I218</f>
        <v>45271</v>
      </c>
      <c r="Q7" s="12">
        <f>'[3]Working 23-24'!J218</f>
        <v>45273</v>
      </c>
      <c r="R7" s="12">
        <f>'[3]Working 23-24'!$P$218</f>
        <v>45278</v>
      </c>
      <c r="S7" s="1">
        <v>10</v>
      </c>
      <c r="T7" s="1">
        <v>62</v>
      </c>
      <c r="U7" s="1">
        <v>72</v>
      </c>
      <c r="V7" s="1">
        <v>23.3</v>
      </c>
      <c r="W7" s="1">
        <v>1680</v>
      </c>
      <c r="X7" s="6" t="s">
        <v>40</v>
      </c>
      <c r="Y7" s="12">
        <v>45274</v>
      </c>
      <c r="Z7" s="1" t="str">
        <f>'[3]Working 23-24'!AD218</f>
        <v>Karnataka</v>
      </c>
      <c r="AA7" s="1" t="str">
        <f>'[3]Working 23-24'!AE218</f>
        <v>Southern</v>
      </c>
      <c r="AB7" s="1" t="s">
        <v>71</v>
      </c>
      <c r="AD7" s="1">
        <v>32.5</v>
      </c>
    </row>
    <row r="8" spans="1:32" x14ac:dyDescent="0.25">
      <c r="A8" s="3">
        <f t="shared" si="0"/>
        <v>7</v>
      </c>
      <c r="B8" s="1" t="s">
        <v>72</v>
      </c>
      <c r="C8" s="1" t="s">
        <v>73</v>
      </c>
      <c r="E8" s="1" t="s">
        <v>30</v>
      </c>
      <c r="F8" s="1" t="s">
        <v>36</v>
      </c>
      <c r="G8" s="3" t="s">
        <v>39</v>
      </c>
      <c r="H8" s="3" t="s">
        <v>32</v>
      </c>
      <c r="I8" s="3" t="s">
        <v>35</v>
      </c>
      <c r="J8" s="3" t="s">
        <v>35</v>
      </c>
      <c r="K8" s="13" t="s">
        <v>134</v>
      </c>
      <c r="L8" s="1" t="s">
        <v>74</v>
      </c>
      <c r="M8" s="1">
        <f>'[3]Working 23-24'!$F$219</f>
        <v>3840000</v>
      </c>
      <c r="N8" s="1">
        <f>'[3]Working 23-24'!$F$219</f>
        <v>3840000</v>
      </c>
      <c r="O8" s="1">
        <v>0</v>
      </c>
      <c r="P8" s="12">
        <f>'[3]Working 23-24'!I219</f>
        <v>45272</v>
      </c>
      <c r="Q8" s="12">
        <f>'[3]Working 23-24'!J219</f>
        <v>45274</v>
      </c>
      <c r="R8" s="12">
        <f>'[3]Working 23-24'!$P$219</f>
        <v>45279</v>
      </c>
      <c r="S8" s="1">
        <f>'[3]Working 23-24'!L219</f>
        <v>10</v>
      </c>
      <c r="T8" s="1">
        <f>'[3]Working 23-24'!M219</f>
        <v>115</v>
      </c>
      <c r="U8" s="1">
        <f>'[3]Working 23-24'!N219</f>
        <v>125</v>
      </c>
      <c r="V8" s="1">
        <f>'[3]Working 23-24'!O219</f>
        <v>48</v>
      </c>
      <c r="W8" s="1">
        <v>1774</v>
      </c>
      <c r="X8" s="6" t="s">
        <v>42</v>
      </c>
      <c r="Y8" s="12">
        <v>45275</v>
      </c>
      <c r="Z8" s="1" t="s">
        <v>43</v>
      </c>
      <c r="AA8" s="1" t="s">
        <v>34</v>
      </c>
      <c r="AB8" s="1" t="s">
        <v>37</v>
      </c>
      <c r="AD8" s="1">
        <v>52.3</v>
      </c>
    </row>
    <row r="9" spans="1:32" x14ac:dyDescent="0.25">
      <c r="A9" s="3">
        <f t="shared" si="0"/>
        <v>8</v>
      </c>
      <c r="B9" s="1" t="s">
        <v>75</v>
      </c>
      <c r="C9" s="1" t="s">
        <v>76</v>
      </c>
      <c r="E9" s="1" t="s">
        <v>30</v>
      </c>
      <c r="F9" s="1" t="s">
        <v>36</v>
      </c>
      <c r="G9" s="3" t="s">
        <v>39</v>
      </c>
      <c r="H9" s="3" t="s">
        <v>32</v>
      </c>
      <c r="I9" s="3" t="s">
        <v>35</v>
      </c>
      <c r="J9" s="3" t="s">
        <v>35</v>
      </c>
      <c r="K9" s="1" t="s">
        <v>54</v>
      </c>
      <c r="L9" s="1" t="s">
        <v>62</v>
      </c>
      <c r="M9" s="1">
        <f>'[3]Working 23-24'!$G$220</f>
        <v>3784000</v>
      </c>
      <c r="N9" s="1">
        <f>'[3]Working 23-24'!$G$220</f>
        <v>3784000</v>
      </c>
      <c r="O9" s="1">
        <v>0</v>
      </c>
      <c r="P9" s="12">
        <f>'[3]Working 23-24'!I220</f>
        <v>45274</v>
      </c>
      <c r="Q9" s="12">
        <f>'[3]Working 23-24'!J220</f>
        <v>45278</v>
      </c>
      <c r="R9" s="12">
        <v>45281</v>
      </c>
      <c r="S9" s="1">
        <f>'[3]Working 23-24'!L220</f>
        <v>10</v>
      </c>
      <c r="T9" s="1">
        <f>'[3]Working 23-24'!M220</f>
        <v>55</v>
      </c>
      <c r="U9" s="1">
        <f>'[3]Working 23-24'!N220</f>
        <v>65</v>
      </c>
      <c r="V9" s="1">
        <f>'[3]Working 23-24'!O220</f>
        <v>24.6</v>
      </c>
      <c r="W9" s="1">
        <v>1318</v>
      </c>
      <c r="X9" s="6" t="s">
        <v>40</v>
      </c>
      <c r="Y9" s="12">
        <v>45279</v>
      </c>
      <c r="Z9" s="1" t="s">
        <v>43</v>
      </c>
      <c r="AA9" s="1" t="s">
        <v>34</v>
      </c>
      <c r="AB9" s="1" t="s">
        <v>37</v>
      </c>
      <c r="AD9" s="1">
        <v>15.96</v>
      </c>
    </row>
    <row r="10" spans="1:32" ht="30" x14ac:dyDescent="0.25">
      <c r="A10" s="3">
        <f t="shared" si="0"/>
        <v>9</v>
      </c>
      <c r="B10" s="1" t="s">
        <v>77</v>
      </c>
      <c r="C10" s="1" t="s">
        <v>78</v>
      </c>
      <c r="E10" s="1" t="s">
        <v>30</v>
      </c>
      <c r="F10" s="1" t="s">
        <v>36</v>
      </c>
      <c r="G10" s="3" t="s">
        <v>39</v>
      </c>
      <c r="H10" s="3" t="s">
        <v>32</v>
      </c>
      <c r="I10" s="3" t="s">
        <v>35</v>
      </c>
      <c r="J10" s="3" t="s">
        <v>35</v>
      </c>
      <c r="K10" s="13" t="s">
        <v>51</v>
      </c>
      <c r="L10" s="1" t="s">
        <v>62</v>
      </c>
      <c r="M10" s="1">
        <v>8674800</v>
      </c>
      <c r="N10" s="1">
        <v>6000000</v>
      </c>
      <c r="O10" s="1">
        <v>2674800</v>
      </c>
      <c r="P10" s="12">
        <f>'[3]Working 23-24'!I221</f>
        <v>45279</v>
      </c>
      <c r="Q10" s="12">
        <f>'[3]Working 23-24'!J221</f>
        <v>45281</v>
      </c>
      <c r="R10" s="12">
        <v>45289</v>
      </c>
      <c r="S10" s="1">
        <f>'[3]Working 23-24'!L221</f>
        <v>10</v>
      </c>
      <c r="T10" s="1">
        <f>'[3]Working 23-24'!M221</f>
        <v>83</v>
      </c>
      <c r="U10" s="1">
        <f>'[3]Working 23-24'!N221</f>
        <v>93</v>
      </c>
      <c r="V10" s="1">
        <f>'[3]Working 23-24'!O221</f>
        <v>80.680000000000007</v>
      </c>
      <c r="W10" s="1">
        <v>5847</v>
      </c>
      <c r="X10" s="6" t="s">
        <v>40</v>
      </c>
      <c r="Y10" s="12">
        <v>45282</v>
      </c>
      <c r="Z10" s="1" t="s">
        <v>43</v>
      </c>
      <c r="AA10" s="1" t="s">
        <v>34</v>
      </c>
      <c r="AB10" s="1" t="str">
        <f>'[3]Working 23-24'!$AG$221</f>
        <v>Electronic Equipments/ Products</v>
      </c>
      <c r="AD10" s="1">
        <v>11.4</v>
      </c>
    </row>
    <row r="11" spans="1:32" x14ac:dyDescent="0.25">
      <c r="A11" s="3">
        <f t="shared" si="0"/>
        <v>10</v>
      </c>
      <c r="B11" s="1" t="s">
        <v>79</v>
      </c>
      <c r="C11" s="1" t="s">
        <v>80</v>
      </c>
      <c r="E11" s="1" t="s">
        <v>30</v>
      </c>
      <c r="F11" s="1" t="s">
        <v>36</v>
      </c>
      <c r="G11" s="3" t="s">
        <v>39</v>
      </c>
      <c r="H11" s="3" t="s">
        <v>32</v>
      </c>
      <c r="I11" s="3" t="s">
        <v>35</v>
      </c>
      <c r="J11" s="3" t="s">
        <v>35</v>
      </c>
      <c r="K11" s="1" t="s">
        <v>135</v>
      </c>
      <c r="L11" s="1" t="s">
        <v>58</v>
      </c>
      <c r="M11" s="1">
        <v>2160000</v>
      </c>
      <c r="N11" s="1">
        <v>2160000</v>
      </c>
      <c r="O11" s="1">
        <v>0</v>
      </c>
      <c r="P11" s="12">
        <f>'[3]Working 23-24'!I222</f>
        <v>45281</v>
      </c>
      <c r="Q11" s="12">
        <f>'[3]Working 23-24'!J222</f>
        <v>45286</v>
      </c>
      <c r="R11" s="12">
        <f>'[3]Working 23-24'!$P$222</f>
        <v>45289</v>
      </c>
      <c r="S11" s="1">
        <f>'[3]Working 23-24'!L222</f>
        <v>10</v>
      </c>
      <c r="T11" s="1">
        <f>'[3]Working 23-24'!M222</f>
        <v>55</v>
      </c>
      <c r="U11" s="1">
        <f>'[3]Working 23-24'!N222</f>
        <v>65</v>
      </c>
      <c r="V11" s="1">
        <f>'[3]Working 23-24'!O222</f>
        <v>14.04</v>
      </c>
      <c r="W11" s="1">
        <v>984</v>
      </c>
      <c r="X11" s="6" t="s">
        <v>40</v>
      </c>
      <c r="Y11" s="12">
        <v>45287</v>
      </c>
      <c r="Z11" s="1" t="s">
        <v>45</v>
      </c>
      <c r="AA11" s="1" t="s">
        <v>34</v>
      </c>
      <c r="AB11" s="1" t="s">
        <v>37</v>
      </c>
      <c r="AD11" s="1">
        <v>16.556999999999999</v>
      </c>
    </row>
    <row r="12" spans="1:32" ht="30" x14ac:dyDescent="0.25">
      <c r="A12" s="3">
        <f t="shared" si="0"/>
        <v>11</v>
      </c>
      <c r="B12" s="1" t="s">
        <v>81</v>
      </c>
      <c r="C12" s="1" t="s">
        <v>82</v>
      </c>
      <c r="E12" s="1" t="s">
        <v>30</v>
      </c>
      <c r="F12" s="1" t="s">
        <v>36</v>
      </c>
      <c r="G12" s="3" t="s">
        <v>39</v>
      </c>
      <c r="H12" s="3" t="s">
        <v>32</v>
      </c>
      <c r="I12" s="3" t="s">
        <v>35</v>
      </c>
      <c r="J12" s="3" t="s">
        <v>35</v>
      </c>
      <c r="K12" s="1" t="s">
        <v>83</v>
      </c>
      <c r="L12" s="1" t="s">
        <v>84</v>
      </c>
      <c r="M12" s="1">
        <v>7180000</v>
      </c>
      <c r="N12" s="1">
        <v>7180000</v>
      </c>
      <c r="O12" s="1">
        <v>0</v>
      </c>
      <c r="P12" s="12">
        <f>'[3]Working 23-24'!I223</f>
        <v>45281</v>
      </c>
      <c r="Q12" s="12">
        <f>'[3]Working 23-24'!J223</f>
        <v>45286</v>
      </c>
      <c r="R12" s="12">
        <f>'[3]Working 23-24'!$P$222</f>
        <v>45289</v>
      </c>
      <c r="S12" s="1">
        <f>'[3]Working 23-24'!L223</f>
        <v>10</v>
      </c>
      <c r="T12" s="1">
        <f>'[3]Working 23-24'!M223</f>
        <v>55</v>
      </c>
      <c r="U12" s="1">
        <f>'[3]Working 23-24'!N223</f>
        <v>65</v>
      </c>
      <c r="V12" s="1">
        <f>'[3]Working 23-24'!O223</f>
        <v>46.67</v>
      </c>
      <c r="W12" s="1">
        <v>1553</v>
      </c>
      <c r="X12" s="6" t="s">
        <v>85</v>
      </c>
      <c r="Y12" s="12">
        <v>45287</v>
      </c>
      <c r="Z12" s="1" t="str">
        <f>'[3]Working 23-24'!AD223</f>
        <v>Tamil Nadu</v>
      </c>
      <c r="AA12" s="1" t="str">
        <f>'[3]Working 23-24'!AE223</f>
        <v>Southern</v>
      </c>
      <c r="AB12" s="1" t="s">
        <v>86</v>
      </c>
      <c r="AD12" s="1">
        <v>27.5</v>
      </c>
    </row>
    <row r="13" spans="1:32" x14ac:dyDescent="0.25">
      <c r="A13" s="3">
        <f t="shared" si="0"/>
        <v>12</v>
      </c>
      <c r="B13" s="1" t="s">
        <v>87</v>
      </c>
      <c r="C13" s="1" t="s">
        <v>88</v>
      </c>
      <c r="E13" s="1" t="s">
        <v>30</v>
      </c>
      <c r="F13" s="1" t="s">
        <v>36</v>
      </c>
      <c r="G13" s="3" t="s">
        <v>39</v>
      </c>
      <c r="H13" s="3" t="s">
        <v>32</v>
      </c>
      <c r="I13" s="3" t="s">
        <v>35</v>
      </c>
      <c r="J13" s="3" t="s">
        <v>35</v>
      </c>
      <c r="K13" s="1" t="s">
        <v>89</v>
      </c>
      <c r="L13" s="1" t="s">
        <v>47</v>
      </c>
      <c r="M13" s="1">
        <v>4580000</v>
      </c>
      <c r="N13" s="1">
        <v>4580000</v>
      </c>
      <c r="O13" s="1">
        <v>0</v>
      </c>
      <c r="P13" s="12">
        <f>'[3]Working 23-24'!I224</f>
        <v>45281</v>
      </c>
      <c r="Q13" s="12">
        <f>'[3]Working 23-24'!J224</f>
        <v>45286</v>
      </c>
      <c r="R13" s="12">
        <f>'[3]Working 23-24'!$P$222</f>
        <v>45289</v>
      </c>
      <c r="S13" s="1">
        <f>'[3]Working 23-24'!L224</f>
        <v>10</v>
      </c>
      <c r="T13" s="1">
        <f>'[3]Working 23-24'!M224</f>
        <v>25</v>
      </c>
      <c r="U13" s="1">
        <f>'[3]Working 23-24'!N224</f>
        <v>35</v>
      </c>
      <c r="V13" s="1">
        <f>'[3]Working 23-24'!O224</f>
        <v>16.03</v>
      </c>
      <c r="W13" s="1">
        <v>602</v>
      </c>
      <c r="X13" s="6" t="s">
        <v>42</v>
      </c>
      <c r="Y13" s="12">
        <v>45287</v>
      </c>
      <c r="Z13" s="1" t="s">
        <v>63</v>
      </c>
      <c r="AA13" s="1" t="s">
        <v>44</v>
      </c>
      <c r="AB13" s="1" t="s">
        <v>71</v>
      </c>
      <c r="AD13" s="1">
        <v>15.7</v>
      </c>
    </row>
    <row r="14" spans="1:32" ht="30" x14ac:dyDescent="0.25">
      <c r="A14" s="3">
        <f t="shared" si="0"/>
        <v>13</v>
      </c>
      <c r="B14" s="1" t="s">
        <v>90</v>
      </c>
      <c r="C14" s="1" t="s">
        <v>91</v>
      </c>
      <c r="E14" s="4" t="s">
        <v>30</v>
      </c>
      <c r="F14" s="1" t="s">
        <v>92</v>
      </c>
      <c r="G14" s="1" t="s">
        <v>31</v>
      </c>
      <c r="H14" s="3" t="s">
        <v>32</v>
      </c>
      <c r="I14" s="3" t="s">
        <v>35</v>
      </c>
      <c r="J14" s="3" t="s">
        <v>35</v>
      </c>
      <c r="K14" s="1" t="s">
        <v>93</v>
      </c>
      <c r="L14" s="1" t="s">
        <v>94</v>
      </c>
      <c r="M14" s="1">
        <v>19506578</v>
      </c>
      <c r="N14" s="1">
        <v>9605263</v>
      </c>
      <c r="O14" s="1">
        <v>9901315</v>
      </c>
      <c r="P14" s="12">
        <f>'[3]Working 23-24'!$I$225</f>
        <v>45252</v>
      </c>
      <c r="Q14" s="12">
        <f>'[3]Working 23-24'!$J$225</f>
        <v>45254</v>
      </c>
      <c r="R14" s="12">
        <v>45261</v>
      </c>
      <c r="S14" s="1">
        <f>'[3]Working 23-24'!$L$225</f>
        <v>5</v>
      </c>
      <c r="T14" s="1">
        <f>'[3]Working 23-24'!$M$225</f>
        <v>299</v>
      </c>
      <c r="U14" s="1">
        <f>'[3]Working 23-24'!$N$225</f>
        <v>304</v>
      </c>
      <c r="V14" s="1">
        <f>'[3]Working 23-24'!$O$225</f>
        <v>593</v>
      </c>
      <c r="W14" s="1">
        <v>143713</v>
      </c>
      <c r="X14" s="6" t="s">
        <v>106</v>
      </c>
      <c r="Y14" s="12">
        <v>45259</v>
      </c>
      <c r="Z14" s="1" t="str">
        <f>'[3]Working 23-24'!$AD$225</f>
        <v>MAHARASHTRA</v>
      </c>
      <c r="AA14" s="1" t="str">
        <f>'[3]Working 23-24'!$AE$225</f>
        <v>Western</v>
      </c>
      <c r="AB14" s="1" t="str">
        <f>'[3]Working 23-24'!$AG$225</f>
        <v>Misc</v>
      </c>
      <c r="AD14" s="1">
        <v>189.63</v>
      </c>
    </row>
    <row r="15" spans="1:32" ht="30" x14ac:dyDescent="0.25">
      <c r="A15" s="3">
        <f t="shared" si="0"/>
        <v>14</v>
      </c>
      <c r="B15" s="1" t="s">
        <v>95</v>
      </c>
      <c r="C15" s="1" t="s">
        <v>107</v>
      </c>
      <c r="E15" s="4" t="s">
        <v>30</v>
      </c>
      <c r="F15" s="1" t="s">
        <v>92</v>
      </c>
      <c r="G15" s="1" t="s">
        <v>31</v>
      </c>
      <c r="H15" s="3" t="s">
        <v>32</v>
      </c>
      <c r="I15" s="3" t="s">
        <v>35</v>
      </c>
      <c r="J15" s="3" t="s">
        <v>35</v>
      </c>
      <c r="K15" s="1" t="s">
        <v>93</v>
      </c>
      <c r="L15" s="1" t="s">
        <v>108</v>
      </c>
      <c r="M15" s="1">
        <f>'[3]Working 23-24'!F229</f>
        <v>15196510</v>
      </c>
      <c r="N15" s="1">
        <f>'[3]Working 23-24'!G229</f>
        <v>4437018</v>
      </c>
      <c r="O15" s="1">
        <f>'[3]Working 23-24'!H229</f>
        <v>10759492</v>
      </c>
      <c r="P15" s="12">
        <f>'[3]Working 23-24'!I229</f>
        <v>45273</v>
      </c>
      <c r="Q15" s="12">
        <f>'[3]Working 23-24'!J229</f>
        <v>45275</v>
      </c>
      <c r="R15" s="12">
        <v>45280</v>
      </c>
      <c r="S15" s="1">
        <f>'[3]Working 23-24'!L229</f>
        <v>10</v>
      </c>
      <c r="T15" s="1">
        <f>'[3]Working 23-24'!M229</f>
        <v>780</v>
      </c>
      <c r="U15" s="1">
        <f>'[3]Working 23-24'!N229</f>
        <v>790</v>
      </c>
      <c r="V15" s="1">
        <f>'[3]Working 23-24'!O229</f>
        <v>1200</v>
      </c>
      <c r="W15" s="1">
        <v>93240</v>
      </c>
      <c r="X15" s="6" t="s">
        <v>109</v>
      </c>
      <c r="Y15" s="12">
        <v>45278</v>
      </c>
      <c r="Z15" s="1" t="str">
        <f>'[3]Working 23-24'!AD229</f>
        <v>GUJARAT</v>
      </c>
      <c r="AA15" s="1" t="str">
        <f>'[3]Working 23-24'!AE229</f>
        <v>Western</v>
      </c>
      <c r="AB15" s="1" t="str">
        <f>'[3]Working 23-24'!AG229</f>
        <v>Misc</v>
      </c>
      <c r="AD15" s="1">
        <v>184.25</v>
      </c>
    </row>
    <row r="16" spans="1:32" ht="30" x14ac:dyDescent="0.25">
      <c r="A16" s="3">
        <f t="shared" si="0"/>
        <v>15</v>
      </c>
      <c r="B16" s="1" t="s">
        <v>96</v>
      </c>
      <c r="C16" s="1" t="s">
        <v>110</v>
      </c>
      <c r="E16" s="4" t="s">
        <v>30</v>
      </c>
      <c r="F16" s="1" t="s">
        <v>92</v>
      </c>
      <c r="G16" s="1" t="s">
        <v>31</v>
      </c>
      <c r="H16" s="3" t="s">
        <v>32</v>
      </c>
      <c r="I16" s="3" t="s">
        <v>35</v>
      </c>
      <c r="J16" s="3" t="s">
        <v>35</v>
      </c>
      <c r="K16" s="1" t="s">
        <v>111</v>
      </c>
      <c r="L16" s="1" t="s">
        <v>112</v>
      </c>
      <c r="M16" s="1">
        <f>'[3]Working 23-24'!F230</f>
        <v>24340768</v>
      </c>
      <c r="N16" s="1">
        <f>'[3]Working 23-24'!G230</f>
        <v>16227180</v>
      </c>
      <c r="O16" s="1">
        <f>'[3]Working 23-24'!H230</f>
        <v>8113588</v>
      </c>
      <c r="P16" s="12">
        <f>'[3]Working 23-24'!I230</f>
        <v>45273</v>
      </c>
      <c r="Q16" s="12">
        <f>'[3]Working 23-24'!J230</f>
        <v>45275</v>
      </c>
      <c r="R16" s="12">
        <f>'[3]Working 23-24'!$P$230</f>
        <v>45280</v>
      </c>
      <c r="S16" s="1">
        <f>'[3]Working 23-24'!L230</f>
        <v>5</v>
      </c>
      <c r="T16" s="1">
        <f>'[3]Working 23-24'!M230</f>
        <v>488</v>
      </c>
      <c r="U16" s="1">
        <f>'[3]Working 23-24'!N230</f>
        <v>493</v>
      </c>
      <c r="V16" s="1">
        <f>'[3]Working 23-24'!O230</f>
        <v>1200</v>
      </c>
      <c r="W16" s="1">
        <v>292827</v>
      </c>
      <c r="X16" s="6" t="s">
        <v>106</v>
      </c>
      <c r="Y16" s="12">
        <v>45278</v>
      </c>
      <c r="Z16" s="1" t="str">
        <f>'[3]Working 23-24'!AD230</f>
        <v>HARYANA</v>
      </c>
      <c r="AA16" s="1" t="str">
        <f>'[3]Working 23-24'!AE230</f>
        <v>Northern</v>
      </c>
      <c r="AB16" s="1" t="str">
        <f>'[3]Working 23-24'!AG230</f>
        <v>Finance</v>
      </c>
      <c r="AD16" s="1">
        <v>490.84</v>
      </c>
    </row>
    <row r="17" spans="1:30" ht="30" x14ac:dyDescent="0.25">
      <c r="A17" s="3">
        <f t="shared" si="0"/>
        <v>16</v>
      </c>
      <c r="B17" s="1" t="s">
        <v>97</v>
      </c>
      <c r="C17" s="1" t="s">
        <v>113</v>
      </c>
      <c r="E17" s="4" t="s">
        <v>30</v>
      </c>
      <c r="F17" s="1" t="s">
        <v>92</v>
      </c>
      <c r="G17" s="1" t="s">
        <v>31</v>
      </c>
      <c r="H17" s="3" t="s">
        <v>32</v>
      </c>
      <c r="I17" s="3" t="s">
        <v>35</v>
      </c>
      <c r="J17" s="3" t="s">
        <v>35</v>
      </c>
      <c r="K17" s="1" t="s">
        <v>111</v>
      </c>
      <c r="L17" s="1" t="s">
        <v>114</v>
      </c>
      <c r="M17" s="1">
        <f>'[3]Working 23-24'!$F$232</f>
        <v>22110955</v>
      </c>
      <c r="N17" s="1">
        <f>'[3]Working 23-24'!$G$232</f>
        <v>0</v>
      </c>
      <c r="O17" s="1">
        <f>'[3]Working 23-24'!$H$232</f>
        <v>22110955</v>
      </c>
      <c r="P17" s="12">
        <f>'[3]Working 23-24'!$I$232</f>
        <v>45274</v>
      </c>
      <c r="Q17" s="12">
        <f>'[3]Working 23-24'!$J$232</f>
        <v>45278</v>
      </c>
      <c r="R17" s="12">
        <f>'[3]Working 23-24'!$P$232</f>
        <v>45281</v>
      </c>
      <c r="S17" s="1">
        <f>'[3]Working 23-24'!$L$232</f>
        <v>2</v>
      </c>
      <c r="T17" s="1">
        <f>'[3]Working 23-24'!$M$232</f>
        <v>658</v>
      </c>
      <c r="U17" s="1">
        <f>'[3]Working 23-24'!$N$232</f>
        <v>660</v>
      </c>
      <c r="V17" s="1">
        <f>'[3]Working 23-24'!$O$232</f>
        <v>1459.32</v>
      </c>
      <c r="W17" s="1">
        <v>362751</v>
      </c>
      <c r="X17" s="6" t="s">
        <v>106</v>
      </c>
      <c r="Y17" s="12">
        <v>45279</v>
      </c>
      <c r="Z17" s="1" t="str">
        <f>'[3]Working 23-24'!$AD$232</f>
        <v>GUJARAT</v>
      </c>
      <c r="AA17" s="1" t="str">
        <f>'[3]Working 23-24'!$AE$232</f>
        <v>Western</v>
      </c>
      <c r="AB17" s="1" t="str">
        <f>'[3]Working 23-24'!$AG$232</f>
        <v>misc</v>
      </c>
      <c r="AD17" s="1">
        <v>613.87</v>
      </c>
    </row>
    <row r="18" spans="1:30" ht="30" x14ac:dyDescent="0.25">
      <c r="A18" s="3">
        <f t="shared" si="0"/>
        <v>17</v>
      </c>
      <c r="B18" s="1" t="s">
        <v>98</v>
      </c>
      <c r="C18" s="1" t="s">
        <v>115</v>
      </c>
      <c r="E18" s="4" t="s">
        <v>30</v>
      </c>
      <c r="F18" s="1" t="s">
        <v>92</v>
      </c>
      <c r="G18" s="1" t="s">
        <v>31</v>
      </c>
      <c r="H18" s="3" t="s">
        <v>32</v>
      </c>
      <c r="I18" s="3" t="s">
        <v>35</v>
      </c>
      <c r="J18" s="3" t="s">
        <v>35</v>
      </c>
      <c r="K18" s="1" t="s">
        <v>111</v>
      </c>
      <c r="L18" s="1" t="s">
        <v>116</v>
      </c>
      <c r="M18" s="1">
        <f>'[3]Working 23-24'!$F$234</f>
        <v>33007054</v>
      </c>
      <c r="N18" s="1">
        <f>'[3]Working 23-24'!$G$234</f>
        <v>26134205</v>
      </c>
      <c r="O18" s="1">
        <f>'[3]Working 23-24'!$H$234</f>
        <v>6872849</v>
      </c>
      <c r="P18" s="12">
        <f>'[3]Working 23-24'!$I$234</f>
        <v>45278</v>
      </c>
      <c r="Q18" s="12">
        <f>'[3]Working 23-24'!$J$234</f>
        <v>45280</v>
      </c>
      <c r="R18" s="12">
        <f>'[3]Working 23-24'!$P$234</f>
        <v>45286</v>
      </c>
      <c r="S18" s="1">
        <f>'[3]Working 23-24'!$L$234</f>
        <v>10</v>
      </c>
      <c r="T18" s="1">
        <f>'[3]Working 23-24'!$M$234</f>
        <v>281</v>
      </c>
      <c r="U18" s="1">
        <f>'[3]Working 23-24'!$N$234</f>
        <v>291</v>
      </c>
      <c r="V18" s="1">
        <f>'[3]Working 23-24'!$O$234</f>
        <v>960</v>
      </c>
      <c r="W18" s="1">
        <v>232596</v>
      </c>
      <c r="X18" s="6" t="s">
        <v>109</v>
      </c>
      <c r="Y18" s="12">
        <v>45281</v>
      </c>
      <c r="Z18" s="1" t="str">
        <f>'[3]Working 23-24'!$AD$234</f>
        <v>MAHARASHTRA</v>
      </c>
      <c r="AA18" s="1" t="str">
        <f>'[3]Working 23-24'!$AE$234</f>
        <v>Western</v>
      </c>
      <c r="AB18" s="1" t="str">
        <f>'[3]Working 23-24'!$AG$234</f>
        <v>Finance</v>
      </c>
      <c r="AD18" s="1">
        <v>551.9</v>
      </c>
    </row>
    <row r="19" spans="1:30" ht="30" x14ac:dyDescent="0.25">
      <c r="A19" s="3">
        <f t="shared" si="0"/>
        <v>18</v>
      </c>
      <c r="B19" s="1" t="s">
        <v>99</v>
      </c>
      <c r="C19" s="1" t="s">
        <v>117</v>
      </c>
      <c r="E19" s="4" t="s">
        <v>30</v>
      </c>
      <c r="F19" s="1" t="s">
        <v>92</v>
      </c>
      <c r="G19" s="1" t="s">
        <v>31</v>
      </c>
      <c r="H19" s="3" t="s">
        <v>32</v>
      </c>
      <c r="I19" s="3" t="s">
        <v>35</v>
      </c>
      <c r="J19" s="3" t="s">
        <v>35</v>
      </c>
      <c r="K19" s="1" t="s">
        <v>118</v>
      </c>
      <c r="L19" s="1" t="s">
        <v>119</v>
      </c>
      <c r="M19" s="1">
        <f>'[3]Working 23-24'!F236</f>
        <v>27471000</v>
      </c>
      <c r="N19" s="1">
        <f>'[3]Working 23-24'!G236</f>
        <v>27471000</v>
      </c>
      <c r="O19" s="1">
        <f>'[3]Working 23-24'!H236</f>
        <v>0</v>
      </c>
      <c r="P19" s="12">
        <f>'[3]Working 23-24'!I236</f>
        <v>45278</v>
      </c>
      <c r="Q19" s="12">
        <f>'[3]Working 23-24'!J236</f>
        <v>45280</v>
      </c>
      <c r="R19" s="12">
        <f>'[3]Working 23-24'!$P$236</f>
        <v>45286</v>
      </c>
      <c r="S19" s="1">
        <f>'[3]Working 23-24'!L236</f>
        <v>10</v>
      </c>
      <c r="T19" s="1">
        <f>'[3]Working 23-24'!M236</f>
        <v>45</v>
      </c>
      <c r="U19" s="1">
        <f>'[3]Working 23-24'!N236</f>
        <v>55</v>
      </c>
      <c r="V19" s="1">
        <f>'[3]Working 23-24'!O236</f>
        <v>151.09</v>
      </c>
      <c r="W19" s="1">
        <v>44200</v>
      </c>
      <c r="X19" s="6" t="s">
        <v>106</v>
      </c>
      <c r="Y19" s="12">
        <v>45281</v>
      </c>
      <c r="Z19" s="1" t="str">
        <f>'[3]Working 23-24'!AD236</f>
        <v>RAJASTHAN</v>
      </c>
      <c r="AA19" s="1" t="str">
        <f>'[3]Working 23-24'!AE236</f>
        <v>Western</v>
      </c>
      <c r="AB19" s="1" t="str">
        <f>'[3]Working 23-24'!AG236</f>
        <v>Misc</v>
      </c>
      <c r="AD19" s="14">
        <v>191.01</v>
      </c>
    </row>
    <row r="20" spans="1:30" ht="30" x14ac:dyDescent="0.25">
      <c r="A20" s="3">
        <f t="shared" si="0"/>
        <v>19</v>
      </c>
      <c r="B20" s="1" t="s">
        <v>100</v>
      </c>
      <c r="C20" s="1" t="s">
        <v>120</v>
      </c>
      <c r="E20" s="4" t="s">
        <v>30</v>
      </c>
      <c r="F20" s="1" t="s">
        <v>92</v>
      </c>
      <c r="G20" s="1" t="s">
        <v>31</v>
      </c>
      <c r="H20" s="3" t="s">
        <v>32</v>
      </c>
      <c r="I20" s="3" t="s">
        <v>35</v>
      </c>
      <c r="J20" s="3" t="s">
        <v>35</v>
      </c>
      <c r="K20" s="1" t="s">
        <v>118</v>
      </c>
      <c r="L20" s="1" t="s">
        <v>121</v>
      </c>
      <c r="M20" s="1">
        <f>'[3]Working 23-24'!F237</f>
        <v>11111111</v>
      </c>
      <c r="N20" s="1">
        <f>'[3]Working 23-24'!G237</f>
        <v>11111111</v>
      </c>
      <c r="O20" s="1">
        <f>'[3]Working 23-24'!H237</f>
        <v>0</v>
      </c>
      <c r="P20" s="12">
        <f>'[3]Working 23-24'!I237</f>
        <v>45278</v>
      </c>
      <c r="Q20" s="12">
        <f>'[3]Working 23-24'!J237</f>
        <v>45280</v>
      </c>
      <c r="R20" s="12">
        <f>'[3]Working 23-24'!$P$236</f>
        <v>45286</v>
      </c>
      <c r="S20" s="1">
        <f>'[3]Working 23-24'!L237</f>
        <v>5</v>
      </c>
      <c r="T20" s="1">
        <f>'[3]Working 23-24'!M237</f>
        <v>355</v>
      </c>
      <c r="U20" s="1">
        <f>'[3]Working 23-24'!N237</f>
        <v>360</v>
      </c>
      <c r="V20" s="1">
        <f>'[3]Working 23-24'!O237</f>
        <v>400</v>
      </c>
      <c r="W20" s="1">
        <v>97788</v>
      </c>
      <c r="X20" s="6" t="s">
        <v>106</v>
      </c>
      <c r="Y20" s="12">
        <v>45282</v>
      </c>
      <c r="Z20" s="1" t="str">
        <f>'[3]Working 23-24'!AD237</f>
        <v>MAHARASHTRA</v>
      </c>
      <c r="AA20" s="1" t="str">
        <f>'[3]Working 23-24'!AE237</f>
        <v>Western</v>
      </c>
      <c r="AB20" s="1" t="str">
        <f>'[3]Working 23-24'!AG237</f>
        <v>misc</v>
      </c>
      <c r="AD20" s="1">
        <v>352.66</v>
      </c>
    </row>
    <row r="21" spans="1:30" ht="30" x14ac:dyDescent="0.25">
      <c r="A21" s="3">
        <f t="shared" si="0"/>
        <v>20</v>
      </c>
      <c r="B21" s="1" t="s">
        <v>101</v>
      </c>
      <c r="C21" s="1" t="s">
        <v>122</v>
      </c>
      <c r="E21" s="4" t="s">
        <v>30</v>
      </c>
      <c r="F21" s="1" t="s">
        <v>92</v>
      </c>
      <c r="G21" s="1" t="s">
        <v>31</v>
      </c>
      <c r="H21" s="3" t="s">
        <v>32</v>
      </c>
      <c r="I21" s="3" t="s">
        <v>35</v>
      </c>
      <c r="J21" s="3" t="s">
        <v>35</v>
      </c>
      <c r="K21" s="1" t="s">
        <v>38</v>
      </c>
      <c r="L21" s="1" t="s">
        <v>123</v>
      </c>
      <c r="M21" s="1">
        <f>'[3]Working 23-24'!F239</f>
        <v>10000000</v>
      </c>
      <c r="N21" s="1">
        <f>'[3]Working 23-24'!G239</f>
        <v>10000000</v>
      </c>
      <c r="O21" s="1">
        <f>'[3]Working 23-24'!H239</f>
        <v>0</v>
      </c>
      <c r="P21" s="12">
        <f>'[3]Working 23-24'!I239</f>
        <v>45279</v>
      </c>
      <c r="Q21" s="12">
        <f>'[3]Working 23-24'!J239</f>
        <v>45281</v>
      </c>
      <c r="R21" s="12">
        <f>'[3]Working 23-24'!$P$239</f>
        <v>45287</v>
      </c>
      <c r="S21" s="1">
        <f>'[3]Working 23-24'!L239</f>
        <v>10</v>
      </c>
      <c r="T21" s="1">
        <f>'[3]Working 23-24'!M239</f>
        <v>90</v>
      </c>
      <c r="U21" s="1">
        <f>'[3]Working 23-24'!N239</f>
        <v>100</v>
      </c>
      <c r="V21" s="1">
        <f>'[3]Working 23-24'!O239</f>
        <v>100</v>
      </c>
      <c r="W21" s="1">
        <v>24771</v>
      </c>
      <c r="X21" s="6" t="s">
        <v>106</v>
      </c>
      <c r="Y21" s="12">
        <v>45282</v>
      </c>
      <c r="Z21" s="1" t="str">
        <f>'[3]Working 23-24'!AD239</f>
        <v>GUJARAT</v>
      </c>
      <c r="AA21" s="1" t="str">
        <f>'[3]Working 23-24'!AE239</f>
        <v>Western</v>
      </c>
      <c r="AB21" s="1" t="str">
        <f>'[3]Working 23-24'!AG239</f>
        <v>Misc</v>
      </c>
      <c r="AD21" s="15">
        <v>10.98</v>
      </c>
    </row>
    <row r="22" spans="1:30" ht="30" x14ac:dyDescent="0.25">
      <c r="A22" s="3">
        <f t="shared" si="0"/>
        <v>21</v>
      </c>
      <c r="B22" s="1" t="s">
        <v>102</v>
      </c>
      <c r="C22" s="1" t="s">
        <v>124</v>
      </c>
      <c r="E22" s="4" t="s">
        <v>30</v>
      </c>
      <c r="F22" s="1" t="s">
        <v>92</v>
      </c>
      <c r="G22" s="1" t="s">
        <v>31</v>
      </c>
      <c r="H22" s="3" t="s">
        <v>32</v>
      </c>
      <c r="I22" s="3" t="s">
        <v>35</v>
      </c>
      <c r="J22" s="3" t="s">
        <v>35</v>
      </c>
      <c r="K22" s="1" t="s">
        <v>118</v>
      </c>
      <c r="L22" s="13" t="s">
        <v>125</v>
      </c>
      <c r="M22" s="1">
        <f>'[3]Working 23-24'!F240</f>
        <v>19634960</v>
      </c>
      <c r="N22" s="1">
        <f>'[3]Working 23-24'!G240</f>
        <v>0</v>
      </c>
      <c r="O22" s="1">
        <f>'[3]Working 23-24'!H240</f>
        <v>19634960</v>
      </c>
      <c r="P22" s="12">
        <f>'[3]Working 23-24'!I240</f>
        <v>45279</v>
      </c>
      <c r="Q22" s="12">
        <f>'[3]Working 23-24'!J240</f>
        <v>45281</v>
      </c>
      <c r="R22" s="12">
        <f>'[3]Working 23-24'!$P$239</f>
        <v>45287</v>
      </c>
      <c r="S22" s="1">
        <f>'[3]Working 23-24'!L240</f>
        <v>2</v>
      </c>
      <c r="T22" s="1">
        <f>'[3]Working 23-24'!M240</f>
        <v>278</v>
      </c>
      <c r="U22" s="1">
        <f>'[3]Working 23-24'!N240</f>
        <v>280</v>
      </c>
      <c r="V22" s="1">
        <f>'[3]Working 23-24'!O240</f>
        <v>549.78</v>
      </c>
      <c r="W22" s="1">
        <v>133729</v>
      </c>
      <c r="X22" s="6" t="s">
        <v>106</v>
      </c>
      <c r="Y22" s="12">
        <v>45282</v>
      </c>
      <c r="Z22" s="1" t="str">
        <f>'[3]Working 23-24'!AD240</f>
        <v>MAHARASHTRA</v>
      </c>
      <c r="AA22" s="1" t="str">
        <f>'[3]Working 23-24'!AE240</f>
        <v>Western</v>
      </c>
      <c r="AB22" s="1" t="str">
        <f>'[3]Working 23-24'!AG240</f>
        <v>Misc</v>
      </c>
      <c r="AD22" s="1">
        <v>414</v>
      </c>
    </row>
    <row r="23" spans="1:30" ht="30" x14ac:dyDescent="0.25">
      <c r="A23" s="3">
        <f t="shared" si="0"/>
        <v>22</v>
      </c>
      <c r="B23" s="1" t="s">
        <v>103</v>
      </c>
      <c r="C23" s="1" t="s">
        <v>126</v>
      </c>
      <c r="E23" s="4" t="s">
        <v>30</v>
      </c>
      <c r="F23" s="1" t="s">
        <v>92</v>
      </c>
      <c r="G23" s="1" t="s">
        <v>31</v>
      </c>
      <c r="H23" s="3" t="s">
        <v>32</v>
      </c>
      <c r="I23" s="3" t="s">
        <v>35</v>
      </c>
      <c r="J23" s="3" t="s">
        <v>35</v>
      </c>
      <c r="K23" s="1" t="s">
        <v>118</v>
      </c>
      <c r="L23" s="1" t="s">
        <v>127</v>
      </c>
      <c r="M23" s="1">
        <f>'[3]Working 23-24'!F241</f>
        <v>11865802</v>
      </c>
      <c r="N23" s="1">
        <f>'[3]Working 23-24'!G241</f>
        <v>4705882</v>
      </c>
      <c r="O23" s="1">
        <f>'[3]Working 23-24'!H241</f>
        <v>7159920</v>
      </c>
      <c r="P23" s="12">
        <f>'[3]Working 23-24'!I241</f>
        <v>45279</v>
      </c>
      <c r="Q23" s="12">
        <f>'[3]Working 23-24'!J241</f>
        <v>45281</v>
      </c>
      <c r="R23" s="12">
        <f>'[3]Working 23-24'!$P$239</f>
        <v>45287</v>
      </c>
      <c r="S23" s="1">
        <f>'[3]Working 23-24'!L241</f>
        <v>2</v>
      </c>
      <c r="T23" s="1">
        <f>'[3]Working 23-24'!M241</f>
        <v>848</v>
      </c>
      <c r="U23" s="1">
        <f>'[3]Working 23-24'!N241</f>
        <v>850</v>
      </c>
      <c r="V23" s="1">
        <f>'[3]Working 23-24'!O241</f>
        <v>1008.59</v>
      </c>
      <c r="W23" s="1">
        <v>251979</v>
      </c>
      <c r="X23" s="6" t="s">
        <v>106</v>
      </c>
      <c r="Y23" s="12">
        <v>45282</v>
      </c>
      <c r="Z23" s="1" t="str">
        <f>'[3]Working 23-24'!AD241</f>
        <v>PUNJAB</v>
      </c>
      <c r="AA23" s="1" t="str">
        <f>'[3]Working 23-24'!AE241</f>
        <v>Northern</v>
      </c>
      <c r="AB23" s="1" t="str">
        <f>'[3]Working 23-24'!AG241</f>
        <v>Misc</v>
      </c>
      <c r="AD23" s="1">
        <v>221.77</v>
      </c>
    </row>
    <row r="24" spans="1:30" ht="30" x14ac:dyDescent="0.25">
      <c r="A24" s="3">
        <f t="shared" si="0"/>
        <v>23</v>
      </c>
      <c r="B24" s="1" t="s">
        <v>104</v>
      </c>
      <c r="C24" s="1" t="s">
        <v>128</v>
      </c>
      <c r="E24" s="4" t="s">
        <v>30</v>
      </c>
      <c r="F24" s="1" t="s">
        <v>92</v>
      </c>
      <c r="G24" s="1" t="s">
        <v>31</v>
      </c>
      <c r="H24" s="3" t="s">
        <v>32</v>
      </c>
      <c r="I24" s="3" t="s">
        <v>35</v>
      </c>
      <c r="J24" s="3" t="s">
        <v>35</v>
      </c>
      <c r="K24" s="1" t="s">
        <v>129</v>
      </c>
      <c r="L24" s="1" t="s">
        <v>130</v>
      </c>
      <c r="M24" s="1">
        <f>'[3]Working 23-24'!F242</f>
        <v>14122108</v>
      </c>
      <c r="N24" s="1">
        <f>'[3]Working 23-24'!G242</f>
        <v>4580151</v>
      </c>
      <c r="O24" s="1">
        <f>'[3]Working 23-24'!H242</f>
        <v>9541957</v>
      </c>
      <c r="P24" s="12">
        <f>'[3]Working 23-24'!I242</f>
        <v>45280</v>
      </c>
      <c r="Q24" s="12">
        <f>'[3]Working 23-24'!J242</f>
        <v>45282</v>
      </c>
      <c r="R24" s="12">
        <f>'[3]Working 23-24'!$P$242</f>
        <v>45288</v>
      </c>
      <c r="S24" s="1">
        <f>'[3]Working 23-24'!L242</f>
        <v>2</v>
      </c>
      <c r="T24" s="1">
        <f>'[3]Working 23-24'!M242</f>
        <v>522</v>
      </c>
      <c r="U24" s="1">
        <f>'[3]Working 23-24'!N242</f>
        <v>524</v>
      </c>
      <c r="V24" s="1">
        <f>'[3]Working 23-24'!O242</f>
        <v>740</v>
      </c>
      <c r="W24" s="1">
        <v>181337</v>
      </c>
      <c r="X24" s="6" t="s">
        <v>109</v>
      </c>
      <c r="Y24" s="12">
        <v>45286</v>
      </c>
      <c r="Z24" s="1" t="str">
        <f>'[3]Working 23-24'!AD242</f>
        <v>TELANGANA</v>
      </c>
      <c r="AA24" s="1" t="str">
        <f>'[3]Working 23-24'!AE242</f>
        <v>Southern</v>
      </c>
      <c r="AB24" s="1" t="str">
        <f>'[3]Working 23-24'!AG242</f>
        <v>electronic equipement</v>
      </c>
      <c r="AD24" s="1">
        <v>172.51</v>
      </c>
    </row>
    <row r="25" spans="1:30" ht="30" x14ac:dyDescent="0.25">
      <c r="A25" s="3">
        <f t="shared" si="0"/>
        <v>24</v>
      </c>
      <c r="B25" s="1" t="s">
        <v>105</v>
      </c>
      <c r="C25" s="1" t="s">
        <v>131</v>
      </c>
      <c r="E25" s="4" t="s">
        <v>30</v>
      </c>
      <c r="F25" s="1" t="s">
        <v>92</v>
      </c>
      <c r="G25" s="1" t="s">
        <v>31</v>
      </c>
      <c r="H25" s="3" t="s">
        <v>32</v>
      </c>
      <c r="I25" s="3" t="s">
        <v>35</v>
      </c>
      <c r="J25" s="3" t="s">
        <v>35</v>
      </c>
      <c r="K25" s="1" t="s">
        <v>129</v>
      </c>
      <c r="L25" s="1" t="s">
        <v>132</v>
      </c>
      <c r="M25" s="1">
        <f>'[3]Working 23-24'!F243</f>
        <v>12723214</v>
      </c>
      <c r="N25" s="1">
        <f>'[3]Working 23-24'!G243</f>
        <v>7142857</v>
      </c>
      <c r="O25" s="1">
        <f>'[3]Working 23-24'!H243</f>
        <v>5580357</v>
      </c>
      <c r="P25" s="12">
        <f>'[3]Working 23-24'!I243</f>
        <v>45281</v>
      </c>
      <c r="Q25" s="12">
        <f>'[3]Working 23-24'!J243</f>
        <v>45286</v>
      </c>
      <c r="R25" s="12">
        <v>45289</v>
      </c>
      <c r="S25" s="1">
        <f>'[3]Working 23-24'!L243</f>
        <v>10</v>
      </c>
      <c r="T25" s="1">
        <f>'[3]Working 23-24'!M243</f>
        <v>438</v>
      </c>
      <c r="U25" s="1">
        <f>'[3]Working 23-24'!N243</f>
        <v>448</v>
      </c>
      <c r="V25" s="1">
        <f>'[3]Working 23-24'!O243</f>
        <v>570</v>
      </c>
      <c r="W25" s="1">
        <v>139174</v>
      </c>
      <c r="X25" s="6" t="s">
        <v>106</v>
      </c>
      <c r="Y25" s="12">
        <v>45287</v>
      </c>
      <c r="Z25" s="1" t="str">
        <f>'[3]Working 23-24'!AD243</f>
        <v>MAHARASHTRA</v>
      </c>
      <c r="AA25" s="1" t="str">
        <f>'[3]Working 23-24'!AE243</f>
        <v>Western</v>
      </c>
      <c r="AB25" s="1" t="str">
        <f>'[3]Working 23-24'!AG243</f>
        <v>healthcare</v>
      </c>
      <c r="AD25" s="1">
        <v>268.91000000000003</v>
      </c>
    </row>
    <row r="26" spans="1:30" x14ac:dyDescent="0.25">
      <c r="A26" s="3">
        <f t="shared" si="0"/>
        <v>25</v>
      </c>
      <c r="B26" s="20" t="s">
        <v>136</v>
      </c>
      <c r="C26" s="1" t="s">
        <v>170</v>
      </c>
      <c r="E26" s="1" t="s">
        <v>30</v>
      </c>
      <c r="F26" s="23" t="s">
        <v>161</v>
      </c>
      <c r="G26" s="1" t="s">
        <v>166</v>
      </c>
      <c r="H26" s="20" t="s">
        <v>164</v>
      </c>
      <c r="I26" s="29">
        <v>45247</v>
      </c>
      <c r="J26" s="29">
        <v>45217</v>
      </c>
      <c r="K26" s="1" t="s">
        <v>35</v>
      </c>
      <c r="L26" s="1" t="s">
        <v>35</v>
      </c>
      <c r="M26" s="20">
        <v>6900000</v>
      </c>
      <c r="N26" s="20">
        <v>6900000</v>
      </c>
      <c r="O26" s="1" t="s">
        <v>35</v>
      </c>
      <c r="P26" s="1" t="s">
        <v>35</v>
      </c>
      <c r="Q26" s="1" t="s">
        <v>35</v>
      </c>
      <c r="R26" s="29">
        <v>45261</v>
      </c>
      <c r="S26" s="1">
        <v>2</v>
      </c>
      <c r="T26" s="1">
        <f>SUM(U26-S26)</f>
        <v>1083.54</v>
      </c>
      <c r="U26" s="20">
        <v>1085.54</v>
      </c>
      <c r="V26" s="20">
        <v>749.02</v>
      </c>
      <c r="W26" s="20">
        <v>1</v>
      </c>
      <c r="X26" s="20" t="s">
        <v>167</v>
      </c>
      <c r="Y26" s="12">
        <v>45252</v>
      </c>
      <c r="Z26" s="1" t="s">
        <v>171</v>
      </c>
      <c r="AA26" s="1" t="s">
        <v>44</v>
      </c>
      <c r="AB26" s="1" t="s">
        <v>172</v>
      </c>
    </row>
    <row r="27" spans="1:30" ht="30" x14ac:dyDescent="0.25">
      <c r="A27" s="3">
        <f t="shared" si="0"/>
        <v>26</v>
      </c>
      <c r="B27" s="20" t="s">
        <v>153</v>
      </c>
      <c r="C27" s="1" t="s">
        <v>173</v>
      </c>
      <c r="E27" s="4" t="s">
        <v>30</v>
      </c>
      <c r="F27" s="23" t="s">
        <v>161</v>
      </c>
      <c r="G27" s="1" t="s">
        <v>166</v>
      </c>
      <c r="H27" s="20" t="s">
        <v>165</v>
      </c>
      <c r="I27" s="29">
        <v>44944</v>
      </c>
      <c r="J27" s="29">
        <v>44914</v>
      </c>
      <c r="K27" s="1" t="s">
        <v>35</v>
      </c>
      <c r="L27" s="1" t="s">
        <v>35</v>
      </c>
      <c r="M27" s="20">
        <v>25000</v>
      </c>
      <c r="N27" s="20">
        <v>25000</v>
      </c>
      <c r="O27" s="1" t="s">
        <v>35</v>
      </c>
      <c r="P27" s="1" t="s">
        <v>35</v>
      </c>
      <c r="Q27" s="1" t="s">
        <v>35</v>
      </c>
      <c r="R27" s="29">
        <v>45266</v>
      </c>
      <c r="S27" s="1">
        <v>10</v>
      </c>
      <c r="T27" s="1">
        <f t="shared" ref="T27:T66" si="1">SUM(U27-S27)</f>
        <v>202.05</v>
      </c>
      <c r="U27" s="20">
        <v>212.05</v>
      </c>
      <c r="V27" s="20">
        <v>0.53</v>
      </c>
      <c r="W27" s="20">
        <v>1</v>
      </c>
      <c r="X27" s="20" t="s">
        <v>167</v>
      </c>
      <c r="Y27" s="12">
        <v>45045</v>
      </c>
      <c r="Z27" s="1" t="s">
        <v>43</v>
      </c>
      <c r="AA27" s="1" t="s">
        <v>34</v>
      </c>
      <c r="AB27" s="1" t="s">
        <v>174</v>
      </c>
    </row>
    <row r="28" spans="1:30" ht="30" x14ac:dyDescent="0.25">
      <c r="A28" s="3">
        <f t="shared" si="0"/>
        <v>27</v>
      </c>
      <c r="B28" s="20" t="s">
        <v>155</v>
      </c>
      <c r="C28" s="1" t="s">
        <v>175</v>
      </c>
      <c r="E28" s="4" t="s">
        <v>30</v>
      </c>
      <c r="F28" s="23" t="s">
        <v>163</v>
      </c>
      <c r="G28" s="1" t="s">
        <v>166</v>
      </c>
      <c r="H28" s="20" t="s">
        <v>165</v>
      </c>
      <c r="I28" s="29">
        <v>45031</v>
      </c>
      <c r="J28" s="29">
        <v>45001</v>
      </c>
      <c r="K28" s="1" t="s">
        <v>35</v>
      </c>
      <c r="L28" s="1" t="s">
        <v>35</v>
      </c>
      <c r="M28" s="20">
        <v>200000</v>
      </c>
      <c r="N28" s="20">
        <v>200000</v>
      </c>
      <c r="O28" s="1" t="s">
        <v>35</v>
      </c>
      <c r="P28" s="1" t="s">
        <v>35</v>
      </c>
      <c r="Q28" s="1" t="s">
        <v>35</v>
      </c>
      <c r="R28" s="29">
        <v>45267</v>
      </c>
      <c r="S28" s="1">
        <v>10</v>
      </c>
      <c r="T28" s="1">
        <f t="shared" si="1"/>
        <v>70</v>
      </c>
      <c r="U28" s="20">
        <v>80</v>
      </c>
      <c r="V28" s="20">
        <v>1.6</v>
      </c>
      <c r="W28" s="20">
        <v>1</v>
      </c>
      <c r="X28" s="20" t="s">
        <v>167</v>
      </c>
      <c r="Y28" s="12">
        <v>45141</v>
      </c>
      <c r="Z28" s="1" t="s">
        <v>43</v>
      </c>
      <c r="AA28" s="1" t="s">
        <v>34</v>
      </c>
      <c r="AB28" s="1" t="s">
        <v>37</v>
      </c>
    </row>
    <row r="29" spans="1:30" ht="30" x14ac:dyDescent="0.25">
      <c r="A29" s="3">
        <f t="shared" si="0"/>
        <v>28</v>
      </c>
      <c r="B29" s="20" t="s">
        <v>151</v>
      </c>
      <c r="C29" s="1" t="s">
        <v>176</v>
      </c>
      <c r="E29" s="4" t="s">
        <v>30</v>
      </c>
      <c r="F29" s="23" t="s">
        <v>162</v>
      </c>
      <c r="G29" s="1" t="s">
        <v>166</v>
      </c>
      <c r="H29" s="20" t="s">
        <v>165</v>
      </c>
      <c r="I29" s="29">
        <v>44974</v>
      </c>
      <c r="J29" s="29">
        <v>44944</v>
      </c>
      <c r="K29" s="1" t="s">
        <v>35</v>
      </c>
      <c r="L29" s="1" t="s">
        <v>35</v>
      </c>
      <c r="M29" s="20">
        <v>162768</v>
      </c>
      <c r="N29" s="20">
        <v>162768</v>
      </c>
      <c r="O29" s="1" t="s">
        <v>35</v>
      </c>
      <c r="P29" s="1" t="s">
        <v>35</v>
      </c>
      <c r="Q29" s="1" t="s">
        <v>35</v>
      </c>
      <c r="R29" s="29">
        <v>45268</v>
      </c>
      <c r="S29" s="1">
        <v>2</v>
      </c>
      <c r="T29" s="1">
        <f t="shared" si="1"/>
        <v>298</v>
      </c>
      <c r="U29" s="20">
        <v>300</v>
      </c>
      <c r="V29" s="27">
        <v>4.8830400000000003</v>
      </c>
      <c r="W29" s="20">
        <v>3</v>
      </c>
      <c r="X29" s="20" t="s">
        <v>167</v>
      </c>
      <c r="Y29" s="12">
        <v>45223</v>
      </c>
      <c r="Z29" s="1" t="s">
        <v>177</v>
      </c>
      <c r="AA29" s="1" t="s">
        <v>44</v>
      </c>
      <c r="AB29" s="1" t="s">
        <v>178</v>
      </c>
    </row>
    <row r="30" spans="1:30" ht="30" x14ac:dyDescent="0.25">
      <c r="A30" s="3">
        <f t="shared" si="0"/>
        <v>29</v>
      </c>
      <c r="B30" s="20" t="s">
        <v>154</v>
      </c>
      <c r="C30" s="1" t="s">
        <v>179</v>
      </c>
      <c r="E30" s="4" t="s">
        <v>30</v>
      </c>
      <c r="F30" s="23" t="s">
        <v>161</v>
      </c>
      <c r="G30" s="1" t="s">
        <v>166</v>
      </c>
      <c r="H30" s="20" t="s">
        <v>165</v>
      </c>
      <c r="I30" s="29">
        <v>44658</v>
      </c>
      <c r="J30" s="29">
        <v>44628</v>
      </c>
      <c r="K30" s="1" t="s">
        <v>35</v>
      </c>
      <c r="L30" s="1" t="s">
        <v>35</v>
      </c>
      <c r="M30" s="20">
        <v>1547510</v>
      </c>
      <c r="N30" s="20">
        <v>1547510</v>
      </c>
      <c r="O30" s="1" t="s">
        <v>35</v>
      </c>
      <c r="P30" s="1" t="s">
        <v>35</v>
      </c>
      <c r="Q30" s="1" t="s">
        <v>35</v>
      </c>
      <c r="R30" s="29">
        <v>45268</v>
      </c>
      <c r="S30" s="1">
        <v>10</v>
      </c>
      <c r="T30" s="1">
        <f t="shared" si="1"/>
        <v>432</v>
      </c>
      <c r="U30" s="20">
        <v>442</v>
      </c>
      <c r="V30" s="20">
        <v>68.400000000000006</v>
      </c>
      <c r="W30" s="20">
        <v>1</v>
      </c>
      <c r="X30" s="20" t="s">
        <v>168</v>
      </c>
      <c r="Y30" s="12">
        <v>45219</v>
      </c>
      <c r="AB30" s="1" t="s">
        <v>180</v>
      </c>
    </row>
    <row r="31" spans="1:30" ht="30" x14ac:dyDescent="0.25">
      <c r="A31" s="3">
        <f t="shared" si="0"/>
        <v>30</v>
      </c>
      <c r="B31" s="20" t="s">
        <v>156</v>
      </c>
      <c r="C31" s="1" t="s">
        <v>181</v>
      </c>
      <c r="E31" s="4" t="s">
        <v>30</v>
      </c>
      <c r="F31" s="23" t="s">
        <v>163</v>
      </c>
      <c r="G31" s="1" t="s">
        <v>166</v>
      </c>
      <c r="H31" s="20" t="s">
        <v>165</v>
      </c>
      <c r="I31" s="29">
        <v>45086</v>
      </c>
      <c r="J31" s="29">
        <v>45056</v>
      </c>
      <c r="K31" s="1" t="s">
        <v>35</v>
      </c>
      <c r="L31" s="1" t="s">
        <v>35</v>
      </c>
      <c r="M31" s="20">
        <v>349000</v>
      </c>
      <c r="N31" s="20">
        <v>349000</v>
      </c>
      <c r="O31" s="1" t="s">
        <v>35</v>
      </c>
      <c r="P31" s="1" t="s">
        <v>35</v>
      </c>
      <c r="Q31" s="1" t="s">
        <v>35</v>
      </c>
      <c r="R31" s="29">
        <v>45271</v>
      </c>
      <c r="S31" s="1">
        <v>10</v>
      </c>
      <c r="T31" s="1">
        <f t="shared" si="1"/>
        <v>125</v>
      </c>
      <c r="U31" s="20">
        <v>135</v>
      </c>
      <c r="V31" s="20">
        <v>4.7115</v>
      </c>
      <c r="W31" s="20">
        <v>4</v>
      </c>
      <c r="X31" s="20" t="s">
        <v>167</v>
      </c>
      <c r="Y31" s="12">
        <v>45206</v>
      </c>
      <c r="Z31" s="1" t="s">
        <v>182</v>
      </c>
      <c r="AA31" s="1" t="s">
        <v>34</v>
      </c>
      <c r="AB31" s="1" t="s">
        <v>183</v>
      </c>
    </row>
    <row r="32" spans="1:30" ht="30" x14ac:dyDescent="0.25">
      <c r="A32" s="3">
        <f t="shared" si="0"/>
        <v>31</v>
      </c>
      <c r="B32" s="20" t="s">
        <v>157</v>
      </c>
      <c r="C32" s="1" t="s">
        <v>184</v>
      </c>
      <c r="E32" s="4" t="s">
        <v>30</v>
      </c>
      <c r="F32" s="20" t="s">
        <v>36</v>
      </c>
      <c r="G32" s="1" t="s">
        <v>166</v>
      </c>
      <c r="H32" s="20" t="s">
        <v>165</v>
      </c>
      <c r="I32" s="29">
        <v>44954</v>
      </c>
      <c r="J32" s="29">
        <v>44924</v>
      </c>
      <c r="K32" s="1" t="s">
        <v>35</v>
      </c>
      <c r="L32" s="1" t="s">
        <v>35</v>
      </c>
      <c r="M32" s="20">
        <v>250000</v>
      </c>
      <c r="N32" s="20">
        <v>250000</v>
      </c>
      <c r="O32" s="1" t="s">
        <v>35</v>
      </c>
      <c r="P32" s="1" t="s">
        <v>35</v>
      </c>
      <c r="Q32" s="1" t="s">
        <v>35</v>
      </c>
      <c r="R32" s="29">
        <v>45272</v>
      </c>
      <c r="S32" s="1">
        <v>1</v>
      </c>
      <c r="T32" s="1">
        <f t="shared" si="1"/>
        <v>19</v>
      </c>
      <c r="U32" s="20">
        <v>20</v>
      </c>
      <c r="V32" s="20">
        <v>0.5</v>
      </c>
      <c r="W32" s="20">
        <v>1</v>
      </c>
      <c r="X32" s="20" t="s">
        <v>167</v>
      </c>
      <c r="Y32" s="12">
        <v>45203</v>
      </c>
      <c r="Z32" s="1" t="s">
        <v>185</v>
      </c>
      <c r="AA32" s="1" t="s">
        <v>33</v>
      </c>
      <c r="AB32" s="1" t="s">
        <v>186</v>
      </c>
    </row>
    <row r="33" spans="1:28" x14ac:dyDescent="0.25">
      <c r="A33" s="3">
        <f t="shared" si="0"/>
        <v>32</v>
      </c>
      <c r="B33" s="20" t="s">
        <v>141</v>
      </c>
      <c r="C33" s="1" t="s">
        <v>187</v>
      </c>
      <c r="E33" s="1" t="s">
        <v>30</v>
      </c>
      <c r="F33" s="23" t="s">
        <v>161</v>
      </c>
      <c r="G33" s="1" t="s">
        <v>166</v>
      </c>
      <c r="H33" s="20" t="s">
        <v>164</v>
      </c>
      <c r="I33" s="29">
        <v>44931</v>
      </c>
      <c r="J33" s="29">
        <v>44903</v>
      </c>
      <c r="K33" s="1" t="s">
        <v>35</v>
      </c>
      <c r="L33" s="1" t="s">
        <v>35</v>
      </c>
      <c r="M33" s="20">
        <v>61986626</v>
      </c>
      <c r="N33" s="20">
        <v>61986626</v>
      </c>
      <c r="O33" s="1" t="s">
        <v>35</v>
      </c>
      <c r="P33" s="1" t="s">
        <v>35</v>
      </c>
      <c r="Q33" s="1" t="s">
        <v>35</v>
      </c>
      <c r="R33" s="29">
        <v>45273</v>
      </c>
      <c r="S33" s="1">
        <v>10</v>
      </c>
      <c r="T33" s="1">
        <f t="shared" si="1"/>
        <v>277.57</v>
      </c>
      <c r="U33" s="20">
        <v>287.57</v>
      </c>
      <c r="V33" s="20">
        <v>1782.55</v>
      </c>
      <c r="W33" s="20">
        <v>1</v>
      </c>
      <c r="X33" s="20" t="s">
        <v>168</v>
      </c>
      <c r="Y33" s="12">
        <v>44983</v>
      </c>
    </row>
    <row r="34" spans="1:28" ht="30" x14ac:dyDescent="0.25">
      <c r="A34" s="3">
        <f t="shared" si="0"/>
        <v>33</v>
      </c>
      <c r="B34" s="20" t="s">
        <v>147</v>
      </c>
      <c r="C34" s="1" t="s">
        <v>188</v>
      </c>
      <c r="E34" s="4" t="s">
        <v>30</v>
      </c>
      <c r="F34" s="23" t="s">
        <v>161</v>
      </c>
      <c r="G34" s="1" t="s">
        <v>166</v>
      </c>
      <c r="H34" s="20" t="s">
        <v>165</v>
      </c>
      <c r="I34" s="29">
        <v>44746</v>
      </c>
      <c r="J34" s="29">
        <v>44715</v>
      </c>
      <c r="K34" s="1" t="s">
        <v>35</v>
      </c>
      <c r="L34" s="1" t="s">
        <v>35</v>
      </c>
      <c r="M34" s="20">
        <v>909000</v>
      </c>
      <c r="N34" s="20">
        <v>909000</v>
      </c>
      <c r="O34" s="1" t="s">
        <v>35</v>
      </c>
      <c r="P34" s="1" t="s">
        <v>35</v>
      </c>
      <c r="Q34" s="1" t="s">
        <v>35</v>
      </c>
      <c r="R34" s="29">
        <v>45273</v>
      </c>
      <c r="S34" s="1">
        <v>5</v>
      </c>
      <c r="T34" s="1">
        <f t="shared" si="1"/>
        <v>125</v>
      </c>
      <c r="U34" s="20">
        <v>130</v>
      </c>
      <c r="V34" s="20">
        <v>11.82</v>
      </c>
      <c r="W34" s="20">
        <v>4</v>
      </c>
      <c r="X34" s="20" t="s">
        <v>168</v>
      </c>
      <c r="Y34" s="12">
        <v>45222</v>
      </c>
      <c r="Z34" s="1" t="s">
        <v>43</v>
      </c>
      <c r="AA34" s="1" t="s">
        <v>34</v>
      </c>
      <c r="AB34" s="1" t="s">
        <v>189</v>
      </c>
    </row>
    <row r="35" spans="1:28" x14ac:dyDescent="0.25">
      <c r="A35" s="3">
        <f t="shared" si="0"/>
        <v>34</v>
      </c>
      <c r="B35" s="20" t="s">
        <v>138</v>
      </c>
      <c r="C35" s="1" t="s">
        <v>190</v>
      </c>
      <c r="E35" s="1" t="s">
        <v>30</v>
      </c>
      <c r="F35" s="23" t="s">
        <v>161</v>
      </c>
      <c r="G35" s="1" t="s">
        <v>166</v>
      </c>
      <c r="H35" s="20" t="s">
        <v>164</v>
      </c>
      <c r="I35" s="29">
        <v>45231</v>
      </c>
      <c r="J35" s="29">
        <v>45198</v>
      </c>
      <c r="K35" s="1" t="s">
        <v>35</v>
      </c>
      <c r="L35" s="1" t="s">
        <v>35</v>
      </c>
      <c r="M35" s="20">
        <v>1100000</v>
      </c>
      <c r="N35" s="20">
        <v>1100000</v>
      </c>
      <c r="O35" s="1" t="s">
        <v>35</v>
      </c>
      <c r="P35" s="1" t="s">
        <v>35</v>
      </c>
      <c r="Q35" s="1" t="s">
        <v>35</v>
      </c>
      <c r="R35" s="29">
        <v>45274</v>
      </c>
      <c r="S35" s="1">
        <v>2</v>
      </c>
      <c r="T35" s="1">
        <f t="shared" si="1"/>
        <v>598</v>
      </c>
      <c r="U35" s="20">
        <v>600</v>
      </c>
      <c r="V35" s="20">
        <v>66</v>
      </c>
      <c r="W35" s="20">
        <v>19</v>
      </c>
      <c r="X35" s="20" t="s">
        <v>167</v>
      </c>
      <c r="Y35" s="12">
        <v>45239</v>
      </c>
      <c r="Z35" s="1" t="s">
        <v>191</v>
      </c>
      <c r="AA35" s="1" t="s">
        <v>44</v>
      </c>
      <c r="AB35" s="1" t="s">
        <v>183</v>
      </c>
    </row>
    <row r="36" spans="1:28" ht="30" x14ac:dyDescent="0.25">
      <c r="A36" s="3">
        <f t="shared" si="0"/>
        <v>35</v>
      </c>
      <c r="B36" s="20" t="s">
        <v>153</v>
      </c>
      <c r="C36" s="1" t="s">
        <v>173</v>
      </c>
      <c r="E36" s="4" t="s">
        <v>30</v>
      </c>
      <c r="F36" s="23" t="s">
        <v>161</v>
      </c>
      <c r="G36" s="1" t="s">
        <v>166</v>
      </c>
      <c r="H36" s="20" t="s">
        <v>165</v>
      </c>
      <c r="I36" s="29">
        <v>44944</v>
      </c>
      <c r="J36" s="29">
        <v>44914</v>
      </c>
      <c r="K36" s="1" t="s">
        <v>35</v>
      </c>
      <c r="L36" s="1" t="s">
        <v>35</v>
      </c>
      <c r="M36" s="20">
        <v>500000</v>
      </c>
      <c r="N36" s="20">
        <v>500000</v>
      </c>
      <c r="O36" s="1" t="s">
        <v>35</v>
      </c>
      <c r="P36" s="1" t="s">
        <v>35</v>
      </c>
      <c r="Q36" s="1" t="s">
        <v>35</v>
      </c>
      <c r="R36" s="29">
        <v>45274</v>
      </c>
      <c r="S36" s="1">
        <v>10</v>
      </c>
      <c r="T36" s="1">
        <f t="shared" si="1"/>
        <v>202.05</v>
      </c>
      <c r="U36" s="20">
        <v>212.05</v>
      </c>
      <c r="V36" s="20">
        <v>10.6</v>
      </c>
      <c r="W36" s="20">
        <v>1</v>
      </c>
      <c r="X36" s="20" t="s">
        <v>167</v>
      </c>
      <c r="Y36" s="12">
        <v>45218</v>
      </c>
      <c r="Z36" s="1" t="s">
        <v>43</v>
      </c>
      <c r="AA36" s="1" t="s">
        <v>34</v>
      </c>
      <c r="AB36" s="1" t="s">
        <v>174</v>
      </c>
    </row>
    <row r="37" spans="1:28" ht="30" x14ac:dyDescent="0.25">
      <c r="A37" s="3">
        <f t="shared" si="0"/>
        <v>36</v>
      </c>
      <c r="B37" s="20" t="s">
        <v>148</v>
      </c>
      <c r="C37" s="1" t="s">
        <v>192</v>
      </c>
      <c r="E37" s="4" t="s">
        <v>30</v>
      </c>
      <c r="F37" s="23" t="s">
        <v>161</v>
      </c>
      <c r="G37" s="1" t="s">
        <v>166</v>
      </c>
      <c r="H37" s="20" t="s">
        <v>165</v>
      </c>
      <c r="I37" s="29">
        <v>44834</v>
      </c>
      <c r="J37" s="29">
        <v>44803</v>
      </c>
      <c r="K37" s="1" t="s">
        <v>35</v>
      </c>
      <c r="L37" s="1" t="s">
        <v>35</v>
      </c>
      <c r="M37" s="20">
        <v>880000</v>
      </c>
      <c r="N37" s="20">
        <v>880000</v>
      </c>
      <c r="O37" s="1" t="s">
        <v>35</v>
      </c>
      <c r="P37" s="1" t="s">
        <v>35</v>
      </c>
      <c r="Q37" s="1" t="s">
        <v>35</v>
      </c>
      <c r="R37" s="29">
        <v>45275</v>
      </c>
      <c r="S37" s="1">
        <v>1</v>
      </c>
      <c r="T37" s="1">
        <f t="shared" si="1"/>
        <v>62.5</v>
      </c>
      <c r="U37" s="20">
        <v>63.5</v>
      </c>
      <c r="V37" s="20">
        <v>5.59</v>
      </c>
      <c r="W37" s="20">
        <v>1</v>
      </c>
      <c r="X37" s="20" t="s">
        <v>167</v>
      </c>
      <c r="Y37" s="12">
        <v>45075</v>
      </c>
      <c r="Z37" s="1" t="s">
        <v>43</v>
      </c>
      <c r="AA37" s="1" t="s">
        <v>34</v>
      </c>
      <c r="AB37" s="1" t="s">
        <v>193</v>
      </c>
    </row>
    <row r="38" spans="1:28" ht="30" x14ac:dyDescent="0.25">
      <c r="A38" s="3">
        <f t="shared" si="0"/>
        <v>37</v>
      </c>
      <c r="B38" s="20" t="s">
        <v>149</v>
      </c>
      <c r="C38" s="1" t="s">
        <v>194</v>
      </c>
      <c r="E38" s="4" t="s">
        <v>30</v>
      </c>
      <c r="F38" s="23" t="s">
        <v>161</v>
      </c>
      <c r="G38" s="1" t="s">
        <v>166</v>
      </c>
      <c r="H38" s="20" t="s">
        <v>165</v>
      </c>
      <c r="I38" s="29">
        <v>44781</v>
      </c>
      <c r="J38" s="29">
        <v>44750</v>
      </c>
      <c r="K38" s="1" t="s">
        <v>35</v>
      </c>
      <c r="L38" s="1" t="s">
        <v>35</v>
      </c>
      <c r="M38" s="20">
        <v>672000</v>
      </c>
      <c r="N38" s="20">
        <v>672000</v>
      </c>
      <c r="O38" s="1" t="s">
        <v>35</v>
      </c>
      <c r="P38" s="1" t="s">
        <v>35</v>
      </c>
      <c r="Q38" s="1" t="s">
        <v>35</v>
      </c>
      <c r="R38" s="29">
        <v>45275</v>
      </c>
      <c r="S38" s="1">
        <v>1</v>
      </c>
      <c r="T38" s="1">
        <f t="shared" si="1"/>
        <v>69</v>
      </c>
      <c r="U38" s="20">
        <v>70</v>
      </c>
      <c r="V38" s="20">
        <v>4.7</v>
      </c>
      <c r="W38" s="20">
        <v>9</v>
      </c>
      <c r="X38" s="20" t="s">
        <v>167</v>
      </c>
      <c r="Y38" s="12">
        <v>45233</v>
      </c>
      <c r="Z38" s="1" t="s">
        <v>195</v>
      </c>
      <c r="AA38" s="1" t="s">
        <v>196</v>
      </c>
      <c r="AB38" s="1" t="s">
        <v>197</v>
      </c>
    </row>
    <row r="39" spans="1:28" ht="30" x14ac:dyDescent="0.25">
      <c r="A39" s="3">
        <f t="shared" si="0"/>
        <v>38</v>
      </c>
      <c r="B39" s="20" t="s">
        <v>158</v>
      </c>
      <c r="C39" s="1" t="s">
        <v>198</v>
      </c>
      <c r="E39" s="4" t="s">
        <v>30</v>
      </c>
      <c r="F39" s="20" t="s">
        <v>36</v>
      </c>
      <c r="G39" s="1" t="s">
        <v>166</v>
      </c>
      <c r="H39" s="20" t="s">
        <v>165</v>
      </c>
      <c r="I39" s="29">
        <v>45114</v>
      </c>
      <c r="J39" s="29">
        <v>45084</v>
      </c>
      <c r="K39" s="1" t="s">
        <v>35</v>
      </c>
      <c r="L39" s="1" t="s">
        <v>35</v>
      </c>
      <c r="M39" s="20">
        <v>5000000</v>
      </c>
      <c r="N39" s="20">
        <v>5000000</v>
      </c>
      <c r="O39" s="1" t="s">
        <v>35</v>
      </c>
      <c r="P39" s="1" t="s">
        <v>35</v>
      </c>
      <c r="Q39" s="1" t="s">
        <v>35</v>
      </c>
      <c r="R39" s="29">
        <v>45275</v>
      </c>
      <c r="S39" s="1">
        <v>1</v>
      </c>
      <c r="T39" s="1">
        <f t="shared" si="1"/>
        <v>4.2</v>
      </c>
      <c r="U39" s="20">
        <v>5.2</v>
      </c>
      <c r="V39" s="20">
        <v>2.6</v>
      </c>
      <c r="W39" s="20">
        <v>1</v>
      </c>
      <c r="X39" s="20" t="s">
        <v>167</v>
      </c>
      <c r="Y39" s="12">
        <v>45226</v>
      </c>
      <c r="Z39" s="1" t="s">
        <v>182</v>
      </c>
      <c r="AA39" s="1" t="s">
        <v>34</v>
      </c>
      <c r="AB39" s="1" t="s">
        <v>178</v>
      </c>
    </row>
    <row r="40" spans="1:28" x14ac:dyDescent="0.25">
      <c r="A40" s="3">
        <f t="shared" si="0"/>
        <v>39</v>
      </c>
      <c r="B40" s="20" t="s">
        <v>139</v>
      </c>
      <c r="C40" s="1" t="s">
        <v>199</v>
      </c>
      <c r="E40" s="1" t="s">
        <v>30</v>
      </c>
      <c r="F40" s="23" t="s">
        <v>161</v>
      </c>
      <c r="G40" s="1" t="s">
        <v>166</v>
      </c>
      <c r="H40" s="20" t="s">
        <v>164</v>
      </c>
      <c r="I40" s="29">
        <v>45233</v>
      </c>
      <c r="J40" s="29">
        <v>45203</v>
      </c>
      <c r="K40" s="1" t="s">
        <v>35</v>
      </c>
      <c r="L40" s="1" t="s">
        <v>35</v>
      </c>
      <c r="M40" s="20">
        <v>1518480</v>
      </c>
      <c r="N40" s="20">
        <v>1518480</v>
      </c>
      <c r="O40" s="1" t="s">
        <v>35</v>
      </c>
      <c r="P40" s="1" t="s">
        <v>35</v>
      </c>
      <c r="Q40" s="1" t="s">
        <v>35</v>
      </c>
      <c r="R40" s="29">
        <v>45278</v>
      </c>
      <c r="S40" s="1">
        <v>10</v>
      </c>
      <c r="T40" s="1">
        <f t="shared" si="1"/>
        <v>820.15</v>
      </c>
      <c r="U40" s="20">
        <v>830.15</v>
      </c>
      <c r="V40" s="20">
        <v>126.06</v>
      </c>
      <c r="W40" s="20">
        <v>1</v>
      </c>
      <c r="X40" s="20" t="s">
        <v>168</v>
      </c>
      <c r="Y40" s="12">
        <v>45264</v>
      </c>
      <c r="Z40" s="1" t="s">
        <v>182</v>
      </c>
      <c r="AA40" s="1" t="s">
        <v>34</v>
      </c>
      <c r="AB40" s="1" t="s">
        <v>200</v>
      </c>
    </row>
    <row r="41" spans="1:28" x14ac:dyDescent="0.25">
      <c r="A41" s="3">
        <f t="shared" si="0"/>
        <v>40</v>
      </c>
      <c r="B41" s="20" t="s">
        <v>145</v>
      </c>
      <c r="C41" s="1" t="s">
        <v>201</v>
      </c>
      <c r="E41" s="1" t="s">
        <v>30</v>
      </c>
      <c r="F41" s="23" t="s">
        <v>161</v>
      </c>
      <c r="G41" s="1" t="s">
        <v>166</v>
      </c>
      <c r="H41" s="20" t="s">
        <v>165</v>
      </c>
      <c r="I41" s="29">
        <v>45122</v>
      </c>
      <c r="J41" s="29">
        <v>45092</v>
      </c>
      <c r="K41" s="1" t="s">
        <v>35</v>
      </c>
      <c r="L41" s="1" t="s">
        <v>35</v>
      </c>
      <c r="M41" s="20">
        <v>500000</v>
      </c>
      <c r="N41" s="20">
        <v>500000</v>
      </c>
      <c r="O41" s="1" t="s">
        <v>35</v>
      </c>
      <c r="P41" s="1" t="s">
        <v>35</v>
      </c>
      <c r="Q41" s="1" t="s">
        <v>35</v>
      </c>
      <c r="R41" s="29">
        <v>45278</v>
      </c>
      <c r="S41" s="1">
        <v>10</v>
      </c>
      <c r="T41" s="1">
        <f t="shared" si="1"/>
        <v>870</v>
      </c>
      <c r="U41" s="20">
        <v>880</v>
      </c>
      <c r="V41" s="20">
        <v>44</v>
      </c>
      <c r="W41" s="20">
        <v>2</v>
      </c>
      <c r="X41" s="20" t="s">
        <v>167</v>
      </c>
      <c r="Y41" s="12">
        <v>45224</v>
      </c>
      <c r="Z41" s="1" t="s">
        <v>43</v>
      </c>
      <c r="AA41" s="1" t="s">
        <v>34</v>
      </c>
      <c r="AB41" s="1" t="s">
        <v>202</v>
      </c>
    </row>
    <row r="42" spans="1:28" ht="30" x14ac:dyDescent="0.25">
      <c r="A42" s="3">
        <f t="shared" si="0"/>
        <v>41</v>
      </c>
      <c r="B42" s="20" t="s">
        <v>151</v>
      </c>
      <c r="C42" s="1" t="s">
        <v>176</v>
      </c>
      <c r="E42" s="4" t="s">
        <v>30</v>
      </c>
      <c r="F42" s="23" t="s">
        <v>162</v>
      </c>
      <c r="G42" s="1" t="s">
        <v>166</v>
      </c>
      <c r="H42" s="20" t="s">
        <v>165</v>
      </c>
      <c r="I42" s="29">
        <v>44974</v>
      </c>
      <c r="J42" s="29">
        <v>44944</v>
      </c>
      <c r="K42" s="1" t="s">
        <v>35</v>
      </c>
      <c r="L42" s="1" t="s">
        <v>35</v>
      </c>
      <c r="M42" s="20">
        <v>76700</v>
      </c>
      <c r="N42" s="20">
        <v>76700</v>
      </c>
      <c r="O42" s="1" t="s">
        <v>35</v>
      </c>
      <c r="P42" s="1" t="s">
        <v>35</v>
      </c>
      <c r="Q42" s="1" t="s">
        <v>35</v>
      </c>
      <c r="R42" s="29">
        <v>45279</v>
      </c>
      <c r="S42" s="1">
        <v>2</v>
      </c>
      <c r="T42" s="1">
        <f t="shared" si="1"/>
        <v>298</v>
      </c>
      <c r="U42" s="20">
        <v>300</v>
      </c>
      <c r="V42" s="27">
        <v>2.3010000000000002</v>
      </c>
      <c r="W42" s="20">
        <v>2</v>
      </c>
      <c r="X42" s="20" t="s">
        <v>167</v>
      </c>
      <c r="Y42" s="12">
        <v>45241</v>
      </c>
      <c r="Z42" s="1" t="s">
        <v>177</v>
      </c>
      <c r="AA42" s="1" t="s">
        <v>44</v>
      </c>
      <c r="AB42" s="1" t="s">
        <v>178</v>
      </c>
    </row>
    <row r="43" spans="1:28" ht="30" x14ac:dyDescent="0.25">
      <c r="A43" s="3">
        <f t="shared" si="0"/>
        <v>42</v>
      </c>
      <c r="B43" s="20" t="s">
        <v>152</v>
      </c>
      <c r="C43" s="1" t="s">
        <v>203</v>
      </c>
      <c r="E43" s="4" t="s">
        <v>30</v>
      </c>
      <c r="F43" s="23" t="s">
        <v>161</v>
      </c>
      <c r="G43" s="1" t="s">
        <v>166</v>
      </c>
      <c r="H43" s="20" t="s">
        <v>165</v>
      </c>
      <c r="I43" s="29">
        <v>44986</v>
      </c>
      <c r="J43" s="29">
        <v>44956</v>
      </c>
      <c r="K43" s="1" t="s">
        <v>35</v>
      </c>
      <c r="L43" s="1" t="s">
        <v>35</v>
      </c>
      <c r="M43" s="20">
        <v>2850000</v>
      </c>
      <c r="N43" s="20">
        <v>2850000</v>
      </c>
      <c r="O43" s="1" t="s">
        <v>35</v>
      </c>
      <c r="P43" s="1" t="s">
        <v>35</v>
      </c>
      <c r="Q43" s="1" t="s">
        <v>35</v>
      </c>
      <c r="R43" s="29">
        <v>45279</v>
      </c>
      <c r="S43" s="1">
        <v>2</v>
      </c>
      <c r="T43" s="1">
        <f t="shared" si="1"/>
        <v>17</v>
      </c>
      <c r="U43" s="20">
        <v>19</v>
      </c>
      <c r="V43" s="20">
        <v>5.42</v>
      </c>
      <c r="W43" s="20">
        <v>4</v>
      </c>
      <c r="X43" s="20" t="s">
        <v>167</v>
      </c>
      <c r="Y43" s="12">
        <v>45247</v>
      </c>
      <c r="Z43" s="1" t="s">
        <v>204</v>
      </c>
      <c r="AA43" s="1" t="s">
        <v>44</v>
      </c>
      <c r="AB43" s="1" t="s">
        <v>205</v>
      </c>
    </row>
    <row r="44" spans="1:28" ht="30" x14ac:dyDescent="0.25">
      <c r="A44" s="3">
        <f t="shared" si="0"/>
        <v>43</v>
      </c>
      <c r="B44" s="20" t="s">
        <v>159</v>
      </c>
      <c r="C44" s="1" t="s">
        <v>206</v>
      </c>
      <c r="E44" s="4" t="s">
        <v>30</v>
      </c>
      <c r="F44" s="23" t="s">
        <v>163</v>
      </c>
      <c r="G44" s="1" t="s">
        <v>166</v>
      </c>
      <c r="H44" s="20" t="s">
        <v>165</v>
      </c>
      <c r="I44" s="29">
        <v>44956</v>
      </c>
      <c r="J44" s="29">
        <v>44925</v>
      </c>
      <c r="K44" s="1" t="s">
        <v>35</v>
      </c>
      <c r="L44" s="1" t="s">
        <v>35</v>
      </c>
      <c r="M44" s="20">
        <v>846000</v>
      </c>
      <c r="N44" s="20">
        <v>846000</v>
      </c>
      <c r="O44" s="1" t="s">
        <v>35</v>
      </c>
      <c r="P44" s="1" t="s">
        <v>35</v>
      </c>
      <c r="Q44" s="1" t="s">
        <v>35</v>
      </c>
      <c r="R44" s="29">
        <v>45279</v>
      </c>
      <c r="S44" s="1">
        <v>10</v>
      </c>
      <c r="T44" s="1">
        <f t="shared" si="1"/>
        <v>130</v>
      </c>
      <c r="U44" s="20">
        <v>140</v>
      </c>
      <c r="V44" s="20">
        <v>11.843999999999999</v>
      </c>
      <c r="W44" s="20">
        <v>6</v>
      </c>
      <c r="X44" s="20" t="s">
        <v>167</v>
      </c>
      <c r="Y44" s="12">
        <v>45174</v>
      </c>
      <c r="Z44" s="1" t="s">
        <v>182</v>
      </c>
      <c r="AA44" s="1" t="s">
        <v>34</v>
      </c>
      <c r="AB44" s="1" t="s">
        <v>207</v>
      </c>
    </row>
    <row r="45" spans="1:28" ht="30" x14ac:dyDescent="0.25">
      <c r="A45" s="3">
        <f t="shared" si="0"/>
        <v>44</v>
      </c>
      <c r="B45" s="22" t="s">
        <v>150</v>
      </c>
      <c r="C45" s="1" t="s">
        <v>208</v>
      </c>
      <c r="E45" s="4" t="s">
        <v>30</v>
      </c>
      <c r="F45" s="25" t="s">
        <v>161</v>
      </c>
      <c r="G45" s="1" t="s">
        <v>166</v>
      </c>
      <c r="H45" s="26" t="s">
        <v>165</v>
      </c>
      <c r="I45" s="31">
        <v>44922</v>
      </c>
      <c r="J45" s="31">
        <v>44890</v>
      </c>
      <c r="K45" s="1" t="s">
        <v>35</v>
      </c>
      <c r="L45" s="1" t="s">
        <v>35</v>
      </c>
      <c r="M45" s="26">
        <v>3025000</v>
      </c>
      <c r="N45" s="26">
        <v>3025000</v>
      </c>
      <c r="O45" s="1" t="s">
        <v>35</v>
      </c>
      <c r="P45" s="1" t="s">
        <v>35</v>
      </c>
      <c r="Q45" s="1" t="s">
        <v>35</v>
      </c>
      <c r="R45" s="31">
        <v>45280</v>
      </c>
      <c r="S45" s="1">
        <v>1</v>
      </c>
      <c r="T45" s="1">
        <f t="shared" si="1"/>
        <v>68.2</v>
      </c>
      <c r="U45" s="26">
        <v>69.2</v>
      </c>
      <c r="V45" s="26">
        <v>20.93</v>
      </c>
      <c r="W45" s="26">
        <v>4</v>
      </c>
      <c r="X45" s="26" t="s">
        <v>169</v>
      </c>
      <c r="Y45" s="12">
        <v>45232</v>
      </c>
      <c r="Z45" s="1" t="s">
        <v>204</v>
      </c>
      <c r="AA45" s="1" t="s">
        <v>44</v>
      </c>
      <c r="AB45" s="1" t="s">
        <v>183</v>
      </c>
    </row>
    <row r="46" spans="1:28" ht="30" x14ac:dyDescent="0.25">
      <c r="A46" s="3">
        <f t="shared" si="0"/>
        <v>45</v>
      </c>
      <c r="B46" s="20" t="s">
        <v>160</v>
      </c>
      <c r="C46" s="1" t="s">
        <v>209</v>
      </c>
      <c r="E46" s="4" t="s">
        <v>30</v>
      </c>
      <c r="F46" s="20" t="s">
        <v>36</v>
      </c>
      <c r="G46" s="1" t="s">
        <v>166</v>
      </c>
      <c r="H46" s="20" t="s">
        <v>165</v>
      </c>
      <c r="I46" s="29">
        <v>44823</v>
      </c>
      <c r="J46" s="29">
        <v>44792</v>
      </c>
      <c r="K46" s="1" t="s">
        <v>35</v>
      </c>
      <c r="L46" s="1" t="s">
        <v>35</v>
      </c>
      <c r="M46" s="20">
        <v>600000</v>
      </c>
      <c r="N46" s="20">
        <v>600000</v>
      </c>
      <c r="O46" s="1" t="s">
        <v>35</v>
      </c>
      <c r="P46" s="1" t="s">
        <v>35</v>
      </c>
      <c r="Q46" s="1" t="s">
        <v>35</v>
      </c>
      <c r="R46" s="29">
        <v>45280</v>
      </c>
      <c r="S46" s="1">
        <v>2</v>
      </c>
      <c r="T46" s="1">
        <f t="shared" si="1"/>
        <v>27</v>
      </c>
      <c r="U46" s="20">
        <v>29</v>
      </c>
      <c r="V46" s="20">
        <v>1.76</v>
      </c>
      <c r="W46" s="20">
        <v>1</v>
      </c>
      <c r="X46" s="20" t="s">
        <v>167</v>
      </c>
      <c r="Y46" s="12">
        <v>45254</v>
      </c>
      <c r="Z46" s="1" t="s">
        <v>43</v>
      </c>
      <c r="AA46" s="1" t="s">
        <v>34</v>
      </c>
      <c r="AB46" s="1" t="s">
        <v>178</v>
      </c>
    </row>
    <row r="47" spans="1:28" x14ac:dyDescent="0.25">
      <c r="A47" s="3">
        <f t="shared" si="0"/>
        <v>46</v>
      </c>
      <c r="B47" s="20" t="s">
        <v>137</v>
      </c>
      <c r="C47" s="1" t="s">
        <v>210</v>
      </c>
      <c r="E47" s="1" t="s">
        <v>30</v>
      </c>
      <c r="F47" s="23" t="s">
        <v>161</v>
      </c>
      <c r="G47" s="1" t="s">
        <v>166</v>
      </c>
      <c r="H47" s="20" t="s">
        <v>164</v>
      </c>
      <c r="I47" s="29">
        <v>45175</v>
      </c>
      <c r="J47" s="29">
        <v>45145</v>
      </c>
      <c r="K47" s="1" t="s">
        <v>35</v>
      </c>
      <c r="L47" s="1" t="s">
        <v>35</v>
      </c>
      <c r="M47" s="20">
        <v>33720618</v>
      </c>
      <c r="N47" s="20">
        <v>33720618</v>
      </c>
      <c r="O47" s="1" t="s">
        <v>35</v>
      </c>
      <c r="P47" s="1" t="s">
        <v>35</v>
      </c>
      <c r="Q47" s="1" t="s">
        <v>35</v>
      </c>
      <c r="R47" s="29">
        <v>45286</v>
      </c>
      <c r="S47" s="1">
        <v>1</v>
      </c>
      <c r="T47" s="1">
        <f t="shared" si="1"/>
        <v>43.32</v>
      </c>
      <c r="U47" s="20">
        <v>44.32</v>
      </c>
      <c r="V47" s="20">
        <v>149.44999999999999</v>
      </c>
      <c r="W47" s="20">
        <v>8</v>
      </c>
      <c r="X47" s="20" t="s">
        <v>167</v>
      </c>
      <c r="Y47" s="12">
        <v>45196</v>
      </c>
      <c r="Z47" s="1" t="s">
        <v>63</v>
      </c>
      <c r="AA47" s="1" t="s">
        <v>44</v>
      </c>
      <c r="AB47" s="1" t="s">
        <v>174</v>
      </c>
    </row>
    <row r="48" spans="1:28" x14ac:dyDescent="0.25">
      <c r="A48" s="3">
        <f t="shared" si="0"/>
        <v>47</v>
      </c>
      <c r="B48" s="20" t="s">
        <v>140</v>
      </c>
      <c r="C48" s="1" t="s">
        <v>211</v>
      </c>
      <c r="E48" s="1" t="s">
        <v>30</v>
      </c>
      <c r="F48" s="23" t="s">
        <v>161</v>
      </c>
      <c r="G48" s="1" t="s">
        <v>166</v>
      </c>
      <c r="H48" s="20" t="s">
        <v>164</v>
      </c>
      <c r="I48" s="29">
        <v>45246</v>
      </c>
      <c r="J48" s="29">
        <v>45216</v>
      </c>
      <c r="K48" s="1" t="s">
        <v>35</v>
      </c>
      <c r="L48" s="1" t="s">
        <v>35</v>
      </c>
      <c r="M48" s="20">
        <v>12322514</v>
      </c>
      <c r="N48" s="20">
        <v>12322514</v>
      </c>
      <c r="O48" s="1" t="s">
        <v>35</v>
      </c>
      <c r="P48" s="1" t="s">
        <v>35</v>
      </c>
      <c r="Q48" s="1" t="s">
        <v>35</v>
      </c>
      <c r="R48" s="29">
        <v>45286</v>
      </c>
      <c r="S48" s="1">
        <v>5</v>
      </c>
      <c r="T48" s="1">
        <f t="shared" si="1"/>
        <v>10415.85</v>
      </c>
      <c r="U48" s="20">
        <v>10420.85</v>
      </c>
      <c r="V48" s="20">
        <v>12841.11</v>
      </c>
      <c r="W48" s="20">
        <v>1</v>
      </c>
      <c r="X48" s="20" t="s">
        <v>168</v>
      </c>
      <c r="Y48" s="12">
        <v>45254</v>
      </c>
      <c r="Z48" s="1" t="s">
        <v>63</v>
      </c>
      <c r="AA48" s="1" t="s">
        <v>44</v>
      </c>
      <c r="AB48" s="1" t="s">
        <v>212</v>
      </c>
    </row>
    <row r="49" spans="1:30" x14ac:dyDescent="0.25">
      <c r="A49" s="3">
        <f t="shared" si="0"/>
        <v>48</v>
      </c>
      <c r="B49" s="20" t="s">
        <v>146</v>
      </c>
      <c r="C49" s="1" t="s">
        <v>208</v>
      </c>
      <c r="E49" s="1" t="s">
        <v>30</v>
      </c>
      <c r="F49" s="23" t="s">
        <v>161</v>
      </c>
      <c r="G49" s="1" t="s">
        <v>166</v>
      </c>
      <c r="H49" s="20" t="s">
        <v>165</v>
      </c>
      <c r="I49" s="29">
        <v>44966</v>
      </c>
      <c r="J49" s="29">
        <v>44936</v>
      </c>
      <c r="K49" s="1" t="s">
        <v>35</v>
      </c>
      <c r="L49" s="1" t="s">
        <v>35</v>
      </c>
      <c r="M49" s="20">
        <v>1000000</v>
      </c>
      <c r="N49" s="20">
        <v>1000000</v>
      </c>
      <c r="O49" s="1" t="s">
        <v>35</v>
      </c>
      <c r="P49" s="1" t="s">
        <v>35</v>
      </c>
      <c r="Q49" s="1" t="s">
        <v>35</v>
      </c>
      <c r="R49" s="29">
        <v>45286</v>
      </c>
      <c r="S49" s="1">
        <v>1</v>
      </c>
      <c r="T49" s="1">
        <f t="shared" si="1"/>
        <v>35</v>
      </c>
      <c r="U49" s="20">
        <v>36</v>
      </c>
      <c r="V49" s="20">
        <v>3.6</v>
      </c>
      <c r="W49" s="20">
        <v>1</v>
      </c>
      <c r="X49" s="20" t="s">
        <v>167</v>
      </c>
      <c r="Y49" s="12">
        <v>45232</v>
      </c>
      <c r="Z49" s="1" t="s">
        <v>204</v>
      </c>
      <c r="AA49" s="1" t="s">
        <v>44</v>
      </c>
      <c r="AB49" s="1" t="s">
        <v>213</v>
      </c>
    </row>
    <row r="50" spans="1:30" x14ac:dyDescent="0.25">
      <c r="A50" s="3">
        <f t="shared" si="0"/>
        <v>49</v>
      </c>
      <c r="B50" s="20" t="s">
        <v>146</v>
      </c>
      <c r="C50" s="1" t="s">
        <v>208</v>
      </c>
      <c r="E50" s="1" t="s">
        <v>30</v>
      </c>
      <c r="F50" s="23" t="s">
        <v>161</v>
      </c>
      <c r="G50" s="1" t="s">
        <v>166</v>
      </c>
      <c r="H50" s="20" t="s">
        <v>165</v>
      </c>
      <c r="I50" s="29">
        <v>44966</v>
      </c>
      <c r="J50" s="29">
        <v>44936</v>
      </c>
      <c r="K50" s="1" t="s">
        <v>35</v>
      </c>
      <c r="L50" s="1" t="s">
        <v>35</v>
      </c>
      <c r="M50" s="20">
        <v>1000000</v>
      </c>
      <c r="N50" s="20">
        <v>1000000</v>
      </c>
      <c r="O50" s="1" t="s">
        <v>35</v>
      </c>
      <c r="P50" s="1" t="s">
        <v>35</v>
      </c>
      <c r="Q50" s="1" t="s">
        <v>35</v>
      </c>
      <c r="R50" s="29">
        <v>45286</v>
      </c>
      <c r="S50" s="1">
        <v>1</v>
      </c>
      <c r="T50" s="1">
        <f t="shared" si="1"/>
        <v>35</v>
      </c>
      <c r="U50" s="20">
        <v>36</v>
      </c>
      <c r="V50" s="20">
        <v>11.27</v>
      </c>
      <c r="W50" s="20">
        <v>6</v>
      </c>
      <c r="X50" s="20" t="s">
        <v>167</v>
      </c>
      <c r="Y50" s="12">
        <v>45240</v>
      </c>
      <c r="Z50" s="1" t="s">
        <v>204</v>
      </c>
      <c r="AA50" s="1" t="s">
        <v>44</v>
      </c>
      <c r="AB50" s="1" t="s">
        <v>213</v>
      </c>
    </row>
    <row r="51" spans="1:30" x14ac:dyDescent="0.25">
      <c r="A51" s="3">
        <f t="shared" si="0"/>
        <v>50</v>
      </c>
      <c r="B51" s="20" t="s">
        <v>143</v>
      </c>
      <c r="C51" s="1" t="s">
        <v>214</v>
      </c>
      <c r="E51" s="1" t="s">
        <v>30</v>
      </c>
      <c r="F51" s="20" t="s">
        <v>36</v>
      </c>
      <c r="G51" s="1" t="s">
        <v>166</v>
      </c>
      <c r="H51" s="21" t="s">
        <v>164</v>
      </c>
      <c r="I51" s="29">
        <v>45198</v>
      </c>
      <c r="J51" s="29">
        <v>45168</v>
      </c>
      <c r="K51" s="1" t="s">
        <v>35</v>
      </c>
      <c r="L51" s="1" t="s">
        <v>35</v>
      </c>
      <c r="M51" s="20">
        <v>1000000</v>
      </c>
      <c r="N51" s="20">
        <v>1000000</v>
      </c>
      <c r="O51" s="1" t="s">
        <v>35</v>
      </c>
      <c r="P51" s="1" t="s">
        <v>35</v>
      </c>
      <c r="Q51" s="1" t="s">
        <v>35</v>
      </c>
      <c r="R51" s="30">
        <v>45287</v>
      </c>
      <c r="S51" s="1">
        <v>10</v>
      </c>
      <c r="T51" s="1">
        <f t="shared" si="1"/>
        <v>44</v>
      </c>
      <c r="U51" s="20">
        <v>54</v>
      </c>
      <c r="V51" s="20">
        <v>5.4</v>
      </c>
      <c r="W51" s="20">
        <v>7</v>
      </c>
      <c r="X51" s="20" t="s">
        <v>168</v>
      </c>
      <c r="Y51" s="12">
        <v>45219</v>
      </c>
      <c r="Z51" s="1" t="s">
        <v>182</v>
      </c>
      <c r="AA51" s="1" t="s">
        <v>34</v>
      </c>
      <c r="AB51" s="1" t="s">
        <v>215</v>
      </c>
    </row>
    <row r="52" spans="1:30" x14ac:dyDescent="0.25">
      <c r="A52" s="3">
        <f t="shared" si="0"/>
        <v>51</v>
      </c>
      <c r="B52" s="21" t="s">
        <v>142</v>
      </c>
      <c r="C52" s="1" t="s">
        <v>216</v>
      </c>
      <c r="E52" s="1" t="s">
        <v>30</v>
      </c>
      <c r="F52" s="24" t="s">
        <v>161</v>
      </c>
      <c r="G52" s="1" t="s">
        <v>166</v>
      </c>
      <c r="H52" s="21" t="s">
        <v>164</v>
      </c>
      <c r="I52" s="30">
        <v>45190</v>
      </c>
      <c r="J52" s="30">
        <v>45160</v>
      </c>
      <c r="K52" s="1" t="s">
        <v>35</v>
      </c>
      <c r="L52" s="1" t="s">
        <v>35</v>
      </c>
      <c r="M52" s="21">
        <v>3408929</v>
      </c>
      <c r="N52" s="21">
        <v>3408929</v>
      </c>
      <c r="O52" s="1" t="s">
        <v>35</v>
      </c>
      <c r="P52" s="1" t="s">
        <v>35</v>
      </c>
      <c r="Q52" s="1" t="s">
        <v>35</v>
      </c>
      <c r="R52" s="30">
        <v>45288</v>
      </c>
      <c r="S52" s="1">
        <v>10</v>
      </c>
      <c r="T52" s="1">
        <f t="shared" si="1"/>
        <v>102</v>
      </c>
      <c r="U52" s="21">
        <v>112</v>
      </c>
      <c r="V52" s="21">
        <v>38.18</v>
      </c>
      <c r="W52" s="21">
        <v>14</v>
      </c>
      <c r="X52" s="21" t="s">
        <v>169</v>
      </c>
      <c r="Y52" s="12">
        <v>45216</v>
      </c>
      <c r="Z52" s="1" t="s">
        <v>195</v>
      </c>
      <c r="AA52" s="1" t="s">
        <v>196</v>
      </c>
      <c r="AB52" s="1" t="s">
        <v>217</v>
      </c>
    </row>
    <row r="53" spans="1:30" x14ac:dyDescent="0.25">
      <c r="A53" s="3">
        <f t="shared" si="0"/>
        <v>52</v>
      </c>
      <c r="B53" s="20" t="s">
        <v>144</v>
      </c>
      <c r="C53" s="1" t="s">
        <v>218</v>
      </c>
      <c r="E53" s="1" t="s">
        <v>30</v>
      </c>
      <c r="F53" s="23" t="s">
        <v>161</v>
      </c>
      <c r="G53" s="1" t="s">
        <v>166</v>
      </c>
      <c r="H53" s="20" t="s">
        <v>165</v>
      </c>
      <c r="I53" s="29">
        <v>44767</v>
      </c>
      <c r="J53" s="29">
        <v>44738</v>
      </c>
      <c r="K53" s="1" t="s">
        <v>35</v>
      </c>
      <c r="L53" s="1" t="s">
        <v>35</v>
      </c>
      <c r="M53" s="20">
        <v>1400000</v>
      </c>
      <c r="N53" s="20">
        <v>1400000</v>
      </c>
      <c r="O53" s="1" t="s">
        <v>35</v>
      </c>
      <c r="P53" s="1" t="s">
        <v>35</v>
      </c>
      <c r="Q53" s="1" t="s">
        <v>35</v>
      </c>
      <c r="R53" s="29">
        <v>45288</v>
      </c>
      <c r="S53" s="1">
        <v>10</v>
      </c>
      <c r="T53" s="1">
        <f t="shared" si="1"/>
        <v>15</v>
      </c>
      <c r="U53" s="20">
        <v>25</v>
      </c>
      <c r="V53" s="20">
        <v>3.5</v>
      </c>
      <c r="W53" s="20">
        <v>1</v>
      </c>
      <c r="X53" s="20" t="s">
        <v>168</v>
      </c>
      <c r="Y53" s="12">
        <v>45145</v>
      </c>
      <c r="Z53" s="1" t="s">
        <v>185</v>
      </c>
      <c r="AA53" s="1" t="s">
        <v>33</v>
      </c>
      <c r="AB53" s="1" t="s">
        <v>219</v>
      </c>
    </row>
    <row r="54" spans="1:30" x14ac:dyDescent="0.25">
      <c r="A54" s="3">
        <f t="shared" si="0"/>
        <v>53</v>
      </c>
      <c r="B54" s="20" t="s">
        <v>220</v>
      </c>
      <c r="C54" s="1" t="s">
        <v>232</v>
      </c>
      <c r="E54" s="1" t="s">
        <v>30</v>
      </c>
      <c r="F54" s="23" t="s">
        <v>233</v>
      </c>
      <c r="G54" s="1" t="s">
        <v>234</v>
      </c>
      <c r="H54" s="21" t="s">
        <v>164</v>
      </c>
      <c r="I54" s="29">
        <v>45241</v>
      </c>
      <c r="J54" s="29">
        <v>45253</v>
      </c>
      <c r="K54" s="1" t="s">
        <v>35</v>
      </c>
      <c r="L54" s="28" t="s">
        <v>235</v>
      </c>
      <c r="M54" s="39">
        <v>1899696</v>
      </c>
      <c r="N54" s="39">
        <v>1899696</v>
      </c>
      <c r="O54" s="1" t="s">
        <v>35</v>
      </c>
      <c r="P54" s="12">
        <v>45253</v>
      </c>
      <c r="Q54" s="12">
        <v>45259</v>
      </c>
      <c r="R54" s="12">
        <v>45264</v>
      </c>
      <c r="S54" s="1">
        <v>10</v>
      </c>
      <c r="T54" s="1">
        <f t="shared" si="1"/>
        <v>5254</v>
      </c>
      <c r="U54" s="39">
        <v>5264</v>
      </c>
      <c r="V54" s="20">
        <v>1000</v>
      </c>
      <c r="W54" s="20">
        <v>49</v>
      </c>
      <c r="X54" s="42" t="s">
        <v>248</v>
      </c>
      <c r="Y54" s="12">
        <v>45260</v>
      </c>
      <c r="Z54" s="1" t="s">
        <v>182</v>
      </c>
      <c r="AA54" s="1" t="s">
        <v>34</v>
      </c>
      <c r="AB54" s="1" t="s">
        <v>217</v>
      </c>
      <c r="AD54" s="1">
        <v>174.2</v>
      </c>
    </row>
    <row r="55" spans="1:30" x14ac:dyDescent="0.25">
      <c r="A55" s="3">
        <f t="shared" si="0"/>
        <v>54</v>
      </c>
      <c r="B55" s="20" t="s">
        <v>221</v>
      </c>
      <c r="C55" s="1" t="s">
        <v>247</v>
      </c>
      <c r="E55" s="1" t="s">
        <v>30</v>
      </c>
      <c r="F55" s="23" t="s">
        <v>233</v>
      </c>
      <c r="G55" s="1" t="s">
        <v>234</v>
      </c>
      <c r="H55" s="21" t="s">
        <v>164</v>
      </c>
      <c r="I55" s="29">
        <v>45224</v>
      </c>
      <c r="J55" s="29">
        <v>45259</v>
      </c>
      <c r="K55" s="1" t="s">
        <v>35</v>
      </c>
      <c r="L55" s="28" t="s">
        <v>236</v>
      </c>
      <c r="M55" s="39">
        <v>12806595</v>
      </c>
      <c r="N55" s="39">
        <v>12806595</v>
      </c>
      <c r="O55" s="1" t="s">
        <v>35</v>
      </c>
      <c r="P55" s="12">
        <v>45259</v>
      </c>
      <c r="Q55" s="12">
        <v>45264</v>
      </c>
      <c r="R55" s="12">
        <v>45267</v>
      </c>
      <c r="S55" s="1">
        <v>10</v>
      </c>
      <c r="T55" s="1">
        <f t="shared" si="1"/>
        <v>305</v>
      </c>
      <c r="U55" s="39">
        <v>315</v>
      </c>
      <c r="V55" s="20">
        <v>403.4</v>
      </c>
      <c r="W55" s="20">
        <v>29</v>
      </c>
      <c r="X55" s="42" t="s">
        <v>249</v>
      </c>
      <c r="Y55" s="12">
        <v>45264</v>
      </c>
      <c r="Z55" s="1" t="s">
        <v>261</v>
      </c>
      <c r="AA55" s="1" t="s">
        <v>262</v>
      </c>
      <c r="AB55" s="1" t="s">
        <v>263</v>
      </c>
      <c r="AD55" s="1">
        <v>92.3</v>
      </c>
    </row>
    <row r="56" spans="1:30" ht="30" x14ac:dyDescent="0.25">
      <c r="A56" s="3">
        <f t="shared" si="0"/>
        <v>55</v>
      </c>
      <c r="B56" s="32" t="s">
        <v>222</v>
      </c>
      <c r="C56" s="1" t="s">
        <v>260</v>
      </c>
      <c r="E56" s="1" t="s">
        <v>30</v>
      </c>
      <c r="F56" s="33" t="s">
        <v>233</v>
      </c>
      <c r="G56" s="1" t="s">
        <v>234</v>
      </c>
      <c r="H56" s="21" t="s">
        <v>164</v>
      </c>
      <c r="I56" s="34">
        <v>45104</v>
      </c>
      <c r="J56" s="34">
        <v>45265</v>
      </c>
      <c r="K56" s="1" t="s">
        <v>35</v>
      </c>
      <c r="L56" s="35" t="s">
        <v>237</v>
      </c>
      <c r="M56" s="39">
        <v>449101796</v>
      </c>
      <c r="N56" s="39">
        <v>449101796</v>
      </c>
      <c r="O56" s="1" t="s">
        <v>35</v>
      </c>
      <c r="P56" s="12">
        <v>45265</v>
      </c>
      <c r="Q56" s="12">
        <v>45268</v>
      </c>
      <c r="R56" s="12">
        <v>45273</v>
      </c>
      <c r="S56" s="1">
        <v>10</v>
      </c>
      <c r="T56" s="1">
        <f t="shared" si="1"/>
        <v>90.2</v>
      </c>
      <c r="U56" s="39">
        <v>100.2</v>
      </c>
      <c r="V56" s="32">
        <v>4500</v>
      </c>
      <c r="W56" s="32">
        <v>166</v>
      </c>
      <c r="X56" s="43" t="s">
        <v>250</v>
      </c>
      <c r="Y56" s="12">
        <v>45271</v>
      </c>
      <c r="Z56" s="1" t="s">
        <v>43</v>
      </c>
      <c r="AA56" s="1" t="s">
        <v>34</v>
      </c>
      <c r="AB56" s="1" t="s">
        <v>264</v>
      </c>
      <c r="AD56" s="1">
        <v>207</v>
      </c>
    </row>
    <row r="57" spans="1:30" ht="30" x14ac:dyDescent="0.25">
      <c r="A57" s="3">
        <f t="shared" si="0"/>
        <v>56</v>
      </c>
      <c r="B57" s="21" t="s">
        <v>223</v>
      </c>
      <c r="C57" s="1" t="s">
        <v>265</v>
      </c>
      <c r="E57" s="1" t="s">
        <v>30</v>
      </c>
      <c r="F57" s="24" t="s">
        <v>233</v>
      </c>
      <c r="G57" s="1" t="s">
        <v>234</v>
      </c>
      <c r="H57" s="21" t="s">
        <v>164</v>
      </c>
      <c r="I57" s="30">
        <v>45262</v>
      </c>
      <c r="J57" s="30">
        <v>45267</v>
      </c>
      <c r="K57" s="1" t="s">
        <v>35</v>
      </c>
      <c r="L57" s="36" t="s">
        <v>238</v>
      </c>
      <c r="M57" s="40">
        <v>7502679</v>
      </c>
      <c r="N57" s="40">
        <v>7502679</v>
      </c>
      <c r="O57" s="1" t="s">
        <v>35</v>
      </c>
      <c r="P57" s="12">
        <v>45267</v>
      </c>
      <c r="Q57" s="12">
        <v>45272</v>
      </c>
      <c r="R57" s="12">
        <v>45275</v>
      </c>
      <c r="S57" s="1">
        <v>2</v>
      </c>
      <c r="T57" s="1">
        <f t="shared" si="1"/>
        <v>931</v>
      </c>
      <c r="U57" s="40">
        <v>933</v>
      </c>
      <c r="V57" s="21">
        <v>700</v>
      </c>
      <c r="W57" s="21">
        <v>59</v>
      </c>
      <c r="X57" s="44" t="s">
        <v>251</v>
      </c>
      <c r="Y57" s="12">
        <v>45273</v>
      </c>
      <c r="Z57" s="1" t="s">
        <v>195</v>
      </c>
      <c r="AA57" s="1" t="s">
        <v>196</v>
      </c>
      <c r="AB57" s="1" t="s">
        <v>266</v>
      </c>
      <c r="AD57" s="1">
        <v>132.5</v>
      </c>
    </row>
    <row r="58" spans="1:30" x14ac:dyDescent="0.25">
      <c r="A58" s="3">
        <f t="shared" si="0"/>
        <v>57</v>
      </c>
      <c r="B58" s="20" t="s">
        <v>224</v>
      </c>
      <c r="C58" s="1" t="s">
        <v>267</v>
      </c>
      <c r="E58" s="1" t="s">
        <v>30</v>
      </c>
      <c r="F58" s="23" t="s">
        <v>233</v>
      </c>
      <c r="G58" s="1" t="s">
        <v>234</v>
      </c>
      <c r="H58" s="21" t="s">
        <v>164</v>
      </c>
      <c r="I58" s="29">
        <v>45226</v>
      </c>
      <c r="J58" s="29">
        <v>45274</v>
      </c>
      <c r="K58" s="1" t="s">
        <v>35</v>
      </c>
      <c r="L58" s="28" t="s">
        <v>239</v>
      </c>
      <c r="M58" s="39">
        <v>43227665</v>
      </c>
      <c r="N58" s="39">
        <v>43227665</v>
      </c>
      <c r="O58" s="1" t="s">
        <v>35</v>
      </c>
      <c r="P58" s="12">
        <v>45271</v>
      </c>
      <c r="Q58" s="12">
        <v>45274</v>
      </c>
      <c r="R58" s="12">
        <v>45279</v>
      </c>
      <c r="S58" s="1">
        <v>1</v>
      </c>
      <c r="T58" s="1">
        <f t="shared" si="1"/>
        <v>346</v>
      </c>
      <c r="U58" s="39">
        <v>347</v>
      </c>
      <c r="V58" s="20">
        <v>1499.99</v>
      </c>
      <c r="W58" s="20">
        <v>52</v>
      </c>
      <c r="X58" s="42" t="s">
        <v>252</v>
      </c>
      <c r="Y58" s="12">
        <v>45274</v>
      </c>
      <c r="Z58" s="1" t="s">
        <v>43</v>
      </c>
      <c r="AA58" s="1" t="s">
        <v>34</v>
      </c>
      <c r="AB58" s="1" t="s">
        <v>268</v>
      </c>
      <c r="AD58" s="1">
        <v>300</v>
      </c>
    </row>
    <row r="59" spans="1:30" ht="30" x14ac:dyDescent="0.25">
      <c r="A59" s="3">
        <f t="shared" si="0"/>
        <v>58</v>
      </c>
      <c r="B59" s="20" t="s">
        <v>225</v>
      </c>
      <c r="C59" s="1" t="s">
        <v>269</v>
      </c>
      <c r="E59" s="1" t="s">
        <v>30</v>
      </c>
      <c r="F59" s="23" t="s">
        <v>233</v>
      </c>
      <c r="G59" s="1" t="s">
        <v>234</v>
      </c>
      <c r="H59" s="21" t="s">
        <v>164</v>
      </c>
      <c r="I59" s="29">
        <v>45162</v>
      </c>
      <c r="J59" s="29">
        <v>45271</v>
      </c>
      <c r="K59" s="1" t="s">
        <v>35</v>
      </c>
      <c r="L59" s="37" t="s">
        <v>240</v>
      </c>
      <c r="M59" s="39">
        <v>69702602</v>
      </c>
      <c r="N59" s="39">
        <v>69702602</v>
      </c>
      <c r="O59" s="1" t="s">
        <v>35</v>
      </c>
      <c r="P59" s="12">
        <v>45271</v>
      </c>
      <c r="Q59" s="12">
        <v>45274</v>
      </c>
      <c r="R59" s="12">
        <v>45280</v>
      </c>
      <c r="S59" s="1">
        <v>1</v>
      </c>
      <c r="T59" s="1">
        <f t="shared" si="1"/>
        <v>106.6</v>
      </c>
      <c r="U59" s="39">
        <v>107.6</v>
      </c>
      <c r="V59" s="20">
        <v>750</v>
      </c>
      <c r="W59" s="20">
        <v>72</v>
      </c>
      <c r="X59" s="42" t="s">
        <v>253</v>
      </c>
      <c r="Y59" s="12">
        <v>45275</v>
      </c>
      <c r="Z59" s="1" t="s">
        <v>270</v>
      </c>
      <c r="AA59" s="1" t="s">
        <v>44</v>
      </c>
      <c r="AB59" s="1" t="s">
        <v>271</v>
      </c>
      <c r="AD59" s="1">
        <v>59.3</v>
      </c>
    </row>
    <row r="60" spans="1:30" ht="30" x14ac:dyDescent="0.25">
      <c r="A60" s="3">
        <f t="shared" si="0"/>
        <v>59</v>
      </c>
      <c r="B60" s="21" t="s">
        <v>226</v>
      </c>
      <c r="C60" s="1" t="s">
        <v>272</v>
      </c>
      <c r="E60" s="1" t="s">
        <v>30</v>
      </c>
      <c r="F60" s="24" t="s">
        <v>233</v>
      </c>
      <c r="G60" s="1" t="s">
        <v>234</v>
      </c>
      <c r="H60" s="21" t="s">
        <v>164</v>
      </c>
      <c r="I60" s="30">
        <v>45096</v>
      </c>
      <c r="J60" s="30">
        <v>45272</v>
      </c>
      <c r="K60" s="1" t="s">
        <v>35</v>
      </c>
      <c r="L60" s="36" t="s">
        <v>241</v>
      </c>
      <c r="M60" s="24">
        <v>101522842</v>
      </c>
      <c r="N60" s="24">
        <v>101522842</v>
      </c>
      <c r="O60" s="1" t="s">
        <v>35</v>
      </c>
      <c r="P60" s="12">
        <v>45272</v>
      </c>
      <c r="Q60" s="12">
        <v>45275</v>
      </c>
      <c r="R60" s="12">
        <v>45281</v>
      </c>
      <c r="S60" s="1">
        <v>10</v>
      </c>
      <c r="T60" s="1">
        <f t="shared" si="1"/>
        <v>384</v>
      </c>
      <c r="U60" s="24">
        <v>394</v>
      </c>
      <c r="V60" s="21">
        <v>4000</v>
      </c>
      <c r="W60" s="21">
        <v>131</v>
      </c>
      <c r="X60" s="44" t="s">
        <v>254</v>
      </c>
      <c r="Y60" s="12">
        <v>45276</v>
      </c>
      <c r="Z60" s="1" t="s">
        <v>41</v>
      </c>
      <c r="AA60" s="1" t="s">
        <v>33</v>
      </c>
      <c r="AB60" s="1" t="s">
        <v>273</v>
      </c>
      <c r="AD60" s="1">
        <v>202.3</v>
      </c>
    </row>
    <row r="61" spans="1:30" x14ac:dyDescent="0.25">
      <c r="A61" s="3">
        <f t="shared" si="0"/>
        <v>60</v>
      </c>
      <c r="B61" s="20" t="s">
        <v>227</v>
      </c>
      <c r="C61" s="1" t="s">
        <v>274</v>
      </c>
      <c r="E61" s="1" t="s">
        <v>30</v>
      </c>
      <c r="F61" s="23" t="s">
        <v>233</v>
      </c>
      <c r="G61" s="1" t="s">
        <v>234</v>
      </c>
      <c r="H61" s="21" t="s">
        <v>164</v>
      </c>
      <c r="I61" s="29">
        <v>45257</v>
      </c>
      <c r="J61" s="29">
        <v>45274</v>
      </c>
      <c r="K61" s="1" t="s">
        <v>35</v>
      </c>
      <c r="L61" s="28" t="s">
        <v>242</v>
      </c>
      <c r="M61" s="23">
        <v>10836584</v>
      </c>
      <c r="N61" s="23">
        <v>10836584</v>
      </c>
      <c r="O61" s="1" t="s">
        <v>35</v>
      </c>
      <c r="P61" s="12">
        <v>45274</v>
      </c>
      <c r="Q61" s="12">
        <v>45279</v>
      </c>
      <c r="R61" s="12">
        <v>45282</v>
      </c>
      <c r="S61" s="1">
        <v>10</v>
      </c>
      <c r="T61" s="1">
        <f t="shared" si="1"/>
        <v>220.7</v>
      </c>
      <c r="U61" s="23">
        <v>230.7</v>
      </c>
      <c r="V61" s="20">
        <v>249.99</v>
      </c>
      <c r="W61" s="20">
        <v>15</v>
      </c>
      <c r="X61" s="42" t="s">
        <v>255</v>
      </c>
      <c r="Y61" s="12">
        <v>45279</v>
      </c>
      <c r="Z61" s="1" t="s">
        <v>63</v>
      </c>
      <c r="AA61" s="1" t="s">
        <v>44</v>
      </c>
      <c r="AB61" s="1" t="s">
        <v>275</v>
      </c>
      <c r="AD61" s="1">
        <v>72.680000000000007</v>
      </c>
    </row>
    <row r="62" spans="1:30" ht="30" x14ac:dyDescent="0.25">
      <c r="A62" s="3">
        <f t="shared" si="0"/>
        <v>61</v>
      </c>
      <c r="B62" s="20" t="s">
        <v>228</v>
      </c>
      <c r="C62" s="1" t="s">
        <v>276</v>
      </c>
      <c r="E62" s="1" t="s">
        <v>30</v>
      </c>
      <c r="F62" s="23" t="s">
        <v>233</v>
      </c>
      <c r="G62" s="1" t="s">
        <v>234</v>
      </c>
      <c r="H62" s="21" t="s">
        <v>164</v>
      </c>
      <c r="I62" s="29">
        <v>45276</v>
      </c>
      <c r="J62" s="29">
        <v>45278</v>
      </c>
      <c r="K62" s="1" t="s">
        <v>35</v>
      </c>
      <c r="L62" s="37" t="s">
        <v>243</v>
      </c>
      <c r="M62" s="23">
        <v>5775577</v>
      </c>
      <c r="N62" s="23">
        <v>5775577</v>
      </c>
      <c r="O62" s="1" t="s">
        <v>35</v>
      </c>
      <c r="P62" s="12">
        <v>45278</v>
      </c>
      <c r="Q62" s="12">
        <v>45281</v>
      </c>
      <c r="R62" s="12">
        <v>45286</v>
      </c>
      <c r="S62" s="1">
        <v>10</v>
      </c>
      <c r="T62" s="1">
        <f t="shared" si="1"/>
        <v>2414</v>
      </c>
      <c r="U62" s="23">
        <v>2424</v>
      </c>
      <c r="V62" s="20">
        <v>1400</v>
      </c>
      <c r="W62" s="20">
        <v>58</v>
      </c>
      <c r="X62" s="42" t="s">
        <v>256</v>
      </c>
      <c r="Y62" s="12">
        <v>45281</v>
      </c>
      <c r="Z62" s="1" t="s">
        <v>277</v>
      </c>
      <c r="AA62" s="1" t="s">
        <v>33</v>
      </c>
      <c r="AB62" s="1" t="s">
        <v>178</v>
      </c>
      <c r="AD62" s="1">
        <v>209.21</v>
      </c>
    </row>
    <row r="63" spans="1:30" x14ac:dyDescent="0.25">
      <c r="A63" s="3">
        <f t="shared" si="0"/>
        <v>62</v>
      </c>
      <c r="B63" s="20" t="s">
        <v>139</v>
      </c>
      <c r="C63" s="1" t="s">
        <v>199</v>
      </c>
      <c r="E63" s="1" t="s">
        <v>30</v>
      </c>
      <c r="F63" s="23" t="s">
        <v>233</v>
      </c>
      <c r="G63" s="1" t="s">
        <v>234</v>
      </c>
      <c r="H63" s="21" t="s">
        <v>164</v>
      </c>
      <c r="I63" s="29">
        <v>45198</v>
      </c>
      <c r="J63" s="29">
        <v>45278</v>
      </c>
      <c r="K63" s="1" t="s">
        <v>35</v>
      </c>
      <c r="L63" s="28" t="s">
        <v>244</v>
      </c>
      <c r="M63" s="23">
        <v>2535925</v>
      </c>
      <c r="N63" s="23">
        <v>2535925</v>
      </c>
      <c r="O63" s="1" t="s">
        <v>35</v>
      </c>
      <c r="P63" s="12">
        <v>45278</v>
      </c>
      <c r="Q63" s="12">
        <v>45281</v>
      </c>
      <c r="R63" s="12">
        <v>45287</v>
      </c>
      <c r="S63" s="1">
        <v>10</v>
      </c>
      <c r="T63" s="1">
        <f t="shared" si="1"/>
        <v>1173</v>
      </c>
      <c r="U63" s="23">
        <v>1183</v>
      </c>
      <c r="V63" s="20">
        <v>300</v>
      </c>
      <c r="W63" s="20">
        <v>29</v>
      </c>
      <c r="X63" s="42" t="s">
        <v>257</v>
      </c>
      <c r="Y63" s="12">
        <v>45282</v>
      </c>
      <c r="Z63" s="1" t="s">
        <v>182</v>
      </c>
      <c r="AA63" s="1" t="s">
        <v>34</v>
      </c>
      <c r="AB63" s="1" t="s">
        <v>200</v>
      </c>
      <c r="AD63" s="1">
        <v>83.47</v>
      </c>
    </row>
    <row r="64" spans="1:30" x14ac:dyDescent="0.25">
      <c r="A64" s="3">
        <f t="shared" si="0"/>
        <v>63</v>
      </c>
      <c r="B64" s="20" t="s">
        <v>229</v>
      </c>
      <c r="C64" s="1" t="s">
        <v>278</v>
      </c>
      <c r="E64" s="1" t="s">
        <v>30</v>
      </c>
      <c r="F64" s="23" t="s">
        <v>233</v>
      </c>
      <c r="G64" s="1" t="s">
        <v>234</v>
      </c>
      <c r="H64" s="21" t="s">
        <v>164</v>
      </c>
      <c r="I64" s="29">
        <v>45198</v>
      </c>
      <c r="J64" s="29">
        <v>45279</v>
      </c>
      <c r="K64" s="1" t="s">
        <v>35</v>
      </c>
      <c r="L64" s="28" t="s">
        <v>242</v>
      </c>
      <c r="M64" s="23">
        <v>1047835</v>
      </c>
      <c r="N64" s="23">
        <v>1047835</v>
      </c>
      <c r="O64" s="1" t="s">
        <v>35</v>
      </c>
      <c r="P64" s="12">
        <v>45279</v>
      </c>
      <c r="Q64" s="12">
        <v>45282</v>
      </c>
      <c r="R64" s="12">
        <v>45288</v>
      </c>
      <c r="S64" s="1">
        <v>10</v>
      </c>
      <c r="T64" s="1">
        <f t="shared" si="1"/>
        <v>2185</v>
      </c>
      <c r="U64" s="23">
        <v>2195</v>
      </c>
      <c r="V64" s="20">
        <v>229.99</v>
      </c>
      <c r="W64" s="20">
        <v>26</v>
      </c>
      <c r="X64" s="42" t="s">
        <v>258</v>
      </c>
      <c r="Y64" s="12">
        <v>45283</v>
      </c>
      <c r="Z64" s="1" t="s">
        <v>182</v>
      </c>
      <c r="AA64" s="1" t="s">
        <v>34</v>
      </c>
      <c r="AB64" s="1" t="s">
        <v>279</v>
      </c>
      <c r="AD64" s="1">
        <v>70.040000000000006</v>
      </c>
    </row>
    <row r="65" spans="1:30" x14ac:dyDescent="0.25">
      <c r="A65" s="3">
        <f t="shared" si="0"/>
        <v>64</v>
      </c>
      <c r="B65" s="20" t="s">
        <v>230</v>
      </c>
      <c r="C65" s="1" t="s">
        <v>280</v>
      </c>
      <c r="E65" s="1" t="s">
        <v>30</v>
      </c>
      <c r="F65" s="23" t="s">
        <v>233</v>
      </c>
      <c r="G65" s="1" t="s">
        <v>234</v>
      </c>
      <c r="H65" s="21" t="s">
        <v>164</v>
      </c>
      <c r="I65" s="29">
        <v>45278</v>
      </c>
      <c r="J65" s="29">
        <v>45279</v>
      </c>
      <c r="K65" s="1" t="s">
        <v>35</v>
      </c>
      <c r="L65" s="28" t="s">
        <v>245</v>
      </c>
      <c r="M65" s="23">
        <v>14492749</v>
      </c>
      <c r="N65" s="23">
        <v>14492749</v>
      </c>
      <c r="O65" s="1" t="s">
        <v>35</v>
      </c>
      <c r="P65" s="12">
        <v>45279</v>
      </c>
      <c r="Q65" s="12">
        <v>45282</v>
      </c>
      <c r="R65" s="12">
        <v>45289</v>
      </c>
      <c r="S65" s="1">
        <v>2</v>
      </c>
      <c r="T65" s="1">
        <f t="shared" si="1"/>
        <v>343</v>
      </c>
      <c r="U65" s="23">
        <v>345</v>
      </c>
      <c r="V65" s="20">
        <v>500</v>
      </c>
      <c r="W65" s="20">
        <v>14</v>
      </c>
      <c r="X65" s="42" t="s">
        <v>258</v>
      </c>
      <c r="Y65" s="12">
        <v>45283</v>
      </c>
      <c r="Z65" s="1" t="s">
        <v>63</v>
      </c>
      <c r="AA65" s="1" t="s">
        <v>44</v>
      </c>
      <c r="AB65" s="1" t="s">
        <v>281</v>
      </c>
      <c r="AD65" s="1">
        <v>89</v>
      </c>
    </row>
    <row r="66" spans="1:30" x14ac:dyDescent="0.25">
      <c r="A66" s="3">
        <f t="shared" si="0"/>
        <v>65</v>
      </c>
      <c r="B66" s="26" t="s">
        <v>231</v>
      </c>
      <c r="C66" s="1" t="s">
        <v>282</v>
      </c>
      <c r="E66" s="1" t="s">
        <v>30</v>
      </c>
      <c r="F66" s="25" t="s">
        <v>36</v>
      </c>
      <c r="G66" s="1" t="s">
        <v>234</v>
      </c>
      <c r="H66" s="21" t="s">
        <v>164</v>
      </c>
      <c r="I66" s="31">
        <v>45278</v>
      </c>
      <c r="J66" s="31">
        <v>45279</v>
      </c>
      <c r="K66" s="1" t="s">
        <v>35</v>
      </c>
      <c r="L66" s="38" t="s">
        <v>246</v>
      </c>
      <c r="M66" s="41">
        <v>1939200</v>
      </c>
      <c r="N66" s="41">
        <v>1939200</v>
      </c>
      <c r="O66" s="1" t="s">
        <v>35</v>
      </c>
      <c r="P66" s="12">
        <v>45279</v>
      </c>
      <c r="Q66" s="12">
        <v>45282</v>
      </c>
      <c r="R66" s="12">
        <v>45288</v>
      </c>
      <c r="S66" s="1">
        <v>10</v>
      </c>
      <c r="T66" s="1">
        <f t="shared" si="1"/>
        <v>402.5</v>
      </c>
      <c r="U66" s="41">
        <v>412.5</v>
      </c>
      <c r="V66" s="25">
        <v>79.992000000000004</v>
      </c>
      <c r="W66" s="25">
        <v>6</v>
      </c>
      <c r="X66" s="45" t="s">
        <v>259</v>
      </c>
      <c r="Y66" s="12">
        <v>45282</v>
      </c>
      <c r="Z66" s="1" t="s">
        <v>41</v>
      </c>
      <c r="AA66" s="1" t="s">
        <v>33</v>
      </c>
      <c r="AB66" s="1" t="s">
        <v>283</v>
      </c>
      <c r="AD66" s="1">
        <v>4.92</v>
      </c>
    </row>
  </sheetData>
  <conditionalFormatting sqref="B2:B5">
    <cfRule type="duplicateValues" dxfId="0" priority="5"/>
  </conditionalFormatting>
  <pageMargins left="0.7" right="0.7" top="0.75" bottom="0.75" header="0.3" footer="0.3"/>
  <pageSetup orientation="portrait" r:id="rId1"/>
  <headerFooter>
    <oddFooter>&amp;C&amp;1#&amp;"Calibri"&amp;10&amp;KA80000Confidential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29</xdr:col>
                <xdr:colOff>9525</xdr:colOff>
                <xdr:row>1</xdr:row>
                <xdr:rowOff>0</xdr:rowOff>
              </from>
              <to>
                <xdr:col>29</xdr:col>
                <xdr:colOff>209550</xdr:colOff>
                <xdr:row>2</xdr:row>
                <xdr:rowOff>19050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25</xdr:col>
                <xdr:colOff>66675</xdr:colOff>
                <xdr:row>1</xdr:row>
                <xdr:rowOff>0</xdr:rowOff>
              </from>
              <to>
                <xdr:col>25</xdr:col>
                <xdr:colOff>266700</xdr:colOff>
                <xdr:row>2</xdr:row>
                <xdr:rowOff>19050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(PSS)</cp:lastModifiedBy>
  <cp:revision/>
  <dcterms:created xsi:type="dcterms:W3CDTF">2021-01-07T09:40:35Z</dcterms:created>
  <dcterms:modified xsi:type="dcterms:W3CDTF">2024-01-17T05:57:57Z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2022-12-09T09:17:16Z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a623a58a-a0ad-4c45-8843-69aa53312605</vt:lpwstr>
  </property>
  <property fmtid="{D5CDD505-2E9C-101B-9397-08002B2CF9AE}" pid="8" name="MSIP_Label_f4479928-bf72-407d-92c0-68909117d533_ContentBits">
    <vt:lpwstr>2</vt:lpwstr>
  </property>
</Properties>
</file>