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Dec-22\"/>
    </mc:Choice>
  </mc:AlternateContent>
  <xr:revisionPtr revIDLastSave="0" documentId="13_ncr:1_{44639BAC-CBE0-4FA6-A427-DE68F69F160D}" xr6:coauthVersionLast="47" xr6:coauthVersionMax="47" xr10:uidLastSave="{00000000-0000-0000-0000-000000000000}"/>
  <bookViews>
    <workbookView xWindow="-120" yWindow="-120" windowWidth="24240" windowHeight="13140" tabRatio="507" xr2:uid="{00000000-000D-0000-FFFF-FFFF00000000}"/>
  </bookViews>
  <sheets>
    <sheet name="Sheet1" sheetId="1" r:id="rId1"/>
  </sheets>
  <definedNames>
    <definedName name="_xlnm._FilterDatabase" localSheetId="0" hidden="1">Sheet1!$A$1:$DA$40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1" i="1" l="1"/>
  <c r="T42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21" i="1"/>
  <c r="N20" i="1"/>
  <c r="T35" i="1" l="1"/>
  <c r="T40" i="1" l="1"/>
  <c r="T28" i="1"/>
  <c r="T29" i="1"/>
  <c r="T30" i="1"/>
  <c r="T31" i="1"/>
  <c r="T32" i="1"/>
  <c r="T33" i="1"/>
  <c r="T34" i="1"/>
  <c r="T36" i="1"/>
  <c r="T37" i="1"/>
  <c r="T38" i="1"/>
  <c r="T39" i="1"/>
  <c r="T20" i="1"/>
  <c r="T21" i="1"/>
  <c r="T22" i="1"/>
  <c r="T23" i="1"/>
  <c r="T24" i="1"/>
  <c r="T25" i="1"/>
  <c r="T26" i="1"/>
  <c r="T27" i="1"/>
  <c r="V9" i="1" l="1"/>
  <c r="V5" i="1"/>
  <c r="V4" i="1"/>
  <c r="T19" i="1" l="1"/>
  <c r="T18" i="1"/>
  <c r="T17" i="1"/>
  <c r="T16" i="1"/>
  <c r="T15" i="1"/>
  <c r="T14" i="1"/>
  <c r="T13" i="1"/>
  <c r="T12" i="1"/>
  <c r="T11" i="1" l="1"/>
  <c r="T10" i="1"/>
  <c r="T9" i="1"/>
  <c r="T8" i="1"/>
  <c r="T7" i="1"/>
  <c r="T6" i="1"/>
  <c r="T5" i="1"/>
  <c r="T4" i="1"/>
  <c r="T3" i="1"/>
  <c r="T2" i="1"/>
</calcChain>
</file>

<file path=xl/sharedStrings.xml><?xml version="1.0" encoding="utf-8"?>
<sst xmlns="http://schemas.openxmlformats.org/spreadsheetml/2006/main" count="682" uniqueCount="206">
  <si>
    <t>LTP</t>
  </si>
  <si>
    <t>Private</t>
  </si>
  <si>
    <t>NA</t>
  </si>
  <si>
    <t>Western</t>
  </si>
  <si>
    <t>NSE/BSE</t>
  </si>
  <si>
    <t>Equity</t>
  </si>
  <si>
    <t>Northern</t>
  </si>
  <si>
    <t>NSE</t>
  </si>
  <si>
    <t>IPO</t>
  </si>
  <si>
    <t>Link Intime India Private Limited</t>
  </si>
  <si>
    <t>Misc</t>
  </si>
  <si>
    <t>BSE/NSE</t>
  </si>
  <si>
    <t>Rights</t>
  </si>
  <si>
    <t>NSE SME IPO</t>
  </si>
  <si>
    <t>Tamil Nadu</t>
  </si>
  <si>
    <t>Info Tech</t>
  </si>
  <si>
    <t>Bigshare Services Private Limited</t>
  </si>
  <si>
    <t>Promoters</t>
  </si>
  <si>
    <t>Industrial Products</t>
  </si>
  <si>
    <t>Construction</t>
  </si>
  <si>
    <t>Realty</t>
  </si>
  <si>
    <t>Finance</t>
  </si>
  <si>
    <t>SEPC Limited</t>
  </si>
  <si>
    <t>Jai Balaji Industries Limited</t>
  </si>
  <si>
    <t>Power &amp; Instrumentation (Gujarat) Limited</t>
  </si>
  <si>
    <t>D B Realty Limited</t>
  </si>
  <si>
    <t xml:space="preserve"> Preferential Allotment</t>
  </si>
  <si>
    <t>Food processing</t>
  </si>
  <si>
    <t>Expert Global Consultants Private Limited</t>
  </si>
  <si>
    <t>Unistone Capital Private Limited</t>
  </si>
  <si>
    <t xml:space="preserve"> QIB,NII,Retail</t>
  </si>
  <si>
    <t xml:space="preserve"> QIB,NII,Retail, Employee</t>
  </si>
  <si>
    <t>KFin Technologies Limited</t>
  </si>
  <si>
    <t>Electrical Equipment</t>
  </si>
  <si>
    <t>West Bengal</t>
  </si>
  <si>
    <t>Eastern</t>
  </si>
  <si>
    <t>IT - Services</t>
  </si>
  <si>
    <t>Beverages</t>
  </si>
  <si>
    <t>INE964H01014</t>
  </si>
  <si>
    <t>INE557Z01018</t>
  </si>
  <si>
    <t>Company_Name</t>
  </si>
  <si>
    <t>Isin_Number</t>
  </si>
  <si>
    <t>Isin_Descriptor</t>
  </si>
  <si>
    <t>Sector</t>
  </si>
  <si>
    <t>Exchange</t>
  </si>
  <si>
    <t>Issue_Type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</si>
  <si>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</si>
  <si>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</si>
  <si>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</si>
  <si>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</si>
  <si>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</si>
  <si>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</si>
  <si>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</si>
  <si>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</si>
  <si>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</si>
  <si>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</si>
  <si>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</si>
  <si>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</si>
  <si>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</si>
  <si>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Allotment_Date</t>
  </si>
  <si>
    <t>State</t>
  </si>
  <si>
    <t>Region</t>
  </si>
  <si>
    <t>Industry</t>
  </si>
  <si>
    <t>Remark</t>
  </si>
  <si>
    <t>Instrument_Type</t>
  </si>
  <si>
    <t>Date_Of_Shareholding_
Meeting</t>
  </si>
  <si>
    <t>No_of_Allottees</t>
  </si>
  <si>
    <t>Category_of_Allottees</t>
  </si>
  <si>
    <t>Dharmaj Crop Guard Limited</t>
  </si>
  <si>
    <t>Uniparts India Limited</t>
  </si>
  <si>
    <t>Compuage Infocom Ltd</t>
  </si>
  <si>
    <t>Transwarranty Finance Limited</t>
  </si>
  <si>
    <t>Sula Vineyards Limited</t>
  </si>
  <si>
    <t>Abans Holdings Limited</t>
  </si>
  <si>
    <t>Integra Essentia Limited</t>
  </si>
  <si>
    <t>Elin Electronics Limited</t>
  </si>
  <si>
    <t>Pritika Engineering Components Limited</t>
  </si>
  <si>
    <t>Baheti Recycling Industries Limited</t>
  </si>
  <si>
    <t>Arham Technologies Limited</t>
  </si>
  <si>
    <t>All E Technologies Limited</t>
  </si>
  <si>
    <t>Uma Converter Limited</t>
  </si>
  <si>
    <t>Dollex Agrotech Limited</t>
  </si>
  <si>
    <t>Arihant Academy Limited</t>
  </si>
  <si>
    <t>Moxsh Overseas Educon Limited</t>
  </si>
  <si>
    <t>Landmark Cars Limited</t>
  </si>
  <si>
    <t>Delhi</t>
  </si>
  <si>
    <t>Punjab</t>
  </si>
  <si>
    <t>Gujarat</t>
  </si>
  <si>
    <t>Raipur</t>
  </si>
  <si>
    <t>Madhya Pradesh</t>
  </si>
  <si>
    <t>Maharashtra</t>
  </si>
  <si>
    <t>southern</t>
  </si>
  <si>
    <t>Central</t>
  </si>
  <si>
    <t>Electronic Equipments/ Products</t>
  </si>
  <si>
    <t>Automobiles</t>
  </si>
  <si>
    <t>Telangana</t>
  </si>
  <si>
    <t>INE00ZE01026</t>
  </si>
  <si>
    <t>INE00OQ01016</t>
  </si>
  <si>
    <t>INE244O01017</t>
  </si>
  <si>
    <t>INE070C01037</t>
  </si>
  <si>
    <t>IN9804H01010</t>
  </si>
  <si>
    <t>INE142Q01026</t>
  </si>
  <si>
    <t>INE559R01029</t>
  </si>
  <si>
    <t>INE418N01035</t>
  </si>
  <si>
    <t>INE138Y01010</t>
  </si>
  <si>
    <t>INE050401020</t>
  </si>
  <si>
    <t>INE0MJQ01012</t>
  </si>
  <si>
    <t>INE029Q01017</t>
  </si>
  <si>
    <t>INE0NCC01015</t>
  </si>
  <si>
    <t>INE0N6D01014</t>
  </si>
  <si>
    <t>INE0M2X01012</t>
  </si>
  <si>
    <t>INE0JHH01011</t>
  </si>
  <si>
    <t>INE067901012</t>
  </si>
  <si>
    <t>INE0L2Y01011</t>
  </si>
  <si>
    <t>Elara Capital (India) Private Limited &amp; Monarch Networth Capital Limited</t>
  </si>
  <si>
    <t>JM Financial Limited, Axis Capital Limited and DAM Capital Advisors Limited</t>
  </si>
  <si>
    <t>Kotak Mahindra Capital Company Limited, IIFL Securities Limited and CLSA India Private Limited</t>
  </si>
  <si>
    <t>Axis Capital Limited and ICICI Securities Limited</t>
  </si>
  <si>
    <t>Aryaman Financial Services Limited</t>
  </si>
  <si>
    <t>Kotak Mahindra Capital Company Limited, ICICI Securities Limited and JP Morgan India Private Limited</t>
  </si>
  <si>
    <t>Purva Sharegistry (India) Pvt. Ltd.</t>
  </si>
  <si>
    <t>Hem Securities Limited</t>
  </si>
  <si>
    <t>Cameo Corporate Services Limited</t>
  </si>
  <si>
    <t>Finshore Management Services Limited</t>
  </si>
  <si>
    <t>Skyline Financial Services Pvt. Ltd.</t>
  </si>
  <si>
    <t>GYR Capital Advisors Private Limited</t>
  </si>
  <si>
    <t>Shreni Shares Private Limited</t>
  </si>
  <si>
    <t>Fedex Securities Private Limited</t>
  </si>
  <si>
    <t xml:space="preserve">JM Financial Limited and Axis Capital Limited </t>
  </si>
  <si>
    <t>Issue Expense (Rs. In Million)</t>
  </si>
  <si>
    <t>Retail, Other than Retail and Market Maker</t>
  </si>
  <si>
    <t>Retail, Non retail and Market Maker</t>
  </si>
  <si>
    <t>Retail, Other than Retail, QIB, Anchor and Market Maker</t>
  </si>
  <si>
    <t>Arrow Greentech Limited</t>
  </si>
  <si>
    <t>Veranda Learning Solutions Limited</t>
  </si>
  <si>
    <t>Walchandnagar Industries Ltd</t>
  </si>
  <si>
    <t>Websol Energy System Limited</t>
  </si>
  <si>
    <t>Yes Bank Ltd.</t>
  </si>
  <si>
    <t>Total Transport Systems Limited</t>
  </si>
  <si>
    <t>Bohra Industries Limited</t>
  </si>
  <si>
    <t>87</t>
  </si>
  <si>
    <t>Promoter and Non-Promoters</t>
  </si>
  <si>
    <t>Non-Promoters</t>
  </si>
  <si>
    <t>111.16</t>
  </si>
  <si>
    <t>45</t>
  </si>
  <si>
    <t>Gati Limited</t>
  </si>
  <si>
    <t>Palred Technologies Limited</t>
  </si>
  <si>
    <t>Parag Milk Foods Limited</t>
  </si>
  <si>
    <t>Reliance Infrastructure Ltd</t>
  </si>
  <si>
    <t>Sangam (India) Ltd</t>
  </si>
  <si>
    <t>Som Distilleries &amp; Breweries Ltd.</t>
  </si>
  <si>
    <t>Sun Pharma Advanced Research Company Ltd.</t>
  </si>
  <si>
    <t>Priti International Limited</t>
  </si>
  <si>
    <t>BSE,NSE</t>
  </si>
  <si>
    <t>Autoline Industries Ltd.</t>
  </si>
  <si>
    <t>11</t>
  </si>
  <si>
    <t>Conversion of Warrants</t>
  </si>
  <si>
    <t>98</t>
  </si>
  <si>
    <t>16.52</t>
  </si>
  <si>
    <t>IT Hardware</t>
  </si>
  <si>
    <t>Textiles &amp; Apparels</t>
  </si>
  <si>
    <t>Mark Corporate Advisors Private Limited</t>
  </si>
  <si>
    <t xml:space="preserve">	INE570D01018</t>
  </si>
  <si>
    <t>Other Consumer Services</t>
  </si>
  <si>
    <t>INE0IQ001011</t>
  </si>
  <si>
    <t>Industrial Manufacturing</t>
  </si>
  <si>
    <t>INE711A01022</t>
  </si>
  <si>
    <t>INE855C01015</t>
  </si>
  <si>
    <t>Banks</t>
  </si>
  <si>
    <t>INE528G01035</t>
  </si>
  <si>
    <t>Transport Services</t>
  </si>
  <si>
    <t>INE336X01012</t>
  </si>
  <si>
    <t>Fertilizers &amp; Agrochemicals</t>
  </si>
  <si>
    <t>INE802W01023</t>
  </si>
  <si>
    <t>Auto Components</t>
  </si>
  <si>
    <t xml:space="preserve">	INE718H01014</t>
  </si>
  <si>
    <t xml:space="preserve">	INE879I01012</t>
  </si>
  <si>
    <t>INE152B01027</t>
  </si>
  <si>
    <t xml:space="preserve">	Ferrous Metals</t>
  </si>
  <si>
    <t xml:space="preserve">	INE091G01018</t>
  </si>
  <si>
    <t>INE218G01033</t>
  </si>
  <si>
    <t>Food Products</t>
  </si>
  <si>
    <t xml:space="preserve">	INE883N01014</t>
  </si>
  <si>
    <t>Power</t>
  </si>
  <si>
    <t>INE036A01016</t>
  </si>
  <si>
    <t xml:space="preserve">	INE495C01010</t>
  </si>
  <si>
    <t>INE480C01020</t>
  </si>
  <si>
    <t>Pharmaceuticals &amp; Biotechnology</t>
  </si>
  <si>
    <t xml:space="preserve">	INE232I01014</t>
  </si>
  <si>
    <t>Consumer Durables</t>
  </si>
  <si>
    <t>INE974Z01015</t>
  </si>
  <si>
    <t>Hexaxis Advisors Limited</t>
  </si>
  <si>
    <t>29-09-202</t>
  </si>
  <si>
    <t>Telegana</t>
  </si>
  <si>
    <t>Rajasthan</t>
  </si>
  <si>
    <t>Vikas Lifecare Limited</t>
  </si>
  <si>
    <t>Macrotech Developers Limited</t>
  </si>
  <si>
    <t xml:space="preserve">Kotak Mahindra Capital Company Limited, Jefferies India Private Limited	</t>
  </si>
  <si>
    <t>QIP</t>
  </si>
  <si>
    <t>FPI</t>
  </si>
  <si>
    <t>FPI,MF</t>
  </si>
  <si>
    <t>Discount of 4.71%</t>
  </si>
  <si>
    <t xml:space="preserve">
Offer for sale of 34,570,506 equity share at a price of ₹ 1,026 per Equity Share through QIP</t>
  </si>
  <si>
    <t>INE161L01027</t>
  </si>
  <si>
    <t>INE670K01029</t>
  </si>
  <si>
    <t>Sr.No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</si>
</sst>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0.0"/>
    <numFmt numFmtId="166" formatCode="_(* #,##0.00_);_(* \(#,##0.00\);_(* \-??_);_(@_)"/>
    <numFmt numFmtId="167" formatCode="0.00_);\(0.00\)"/>
    <numFmt numFmtId="168" formatCode="[&gt;=10000000]#.###\,##\,##0;[&gt;=100000]#.###\,##0;#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24242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0">
    <xf numFmtId="0" fontId="0" fillId="0" borderId="0"/>
    <xf numFmtId="0" fontId="1" fillId="0" borderId="0"/>
    <xf numFmtId="0" fontId="2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4" fontId="2" fillId="0" borderId="0" applyFill="0" applyBorder="0" applyAlignment="0" applyProtection="0"/>
    <xf numFmtId="166" fontId="6" fillId="0" borderId="0" applyFill="0" applyBorder="0" applyAlignment="0" applyProtection="0"/>
    <xf numFmtId="165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3" fillId="0" borderId="0">
      <alignment horizontal="right"/>
    </xf>
    <xf numFmtId="167" fontId="3" fillId="0" borderId="0">
      <alignment horizontal="right"/>
    </xf>
    <xf numFmtId="167" fontId="3" fillId="0" borderId="0">
      <alignment horizontal="right"/>
    </xf>
    <xf numFmtId="165" fontId="3" fillId="0" borderId="0">
      <alignment horizontal="right"/>
    </xf>
    <xf numFmtId="168" fontId="3" fillId="0" borderId="0">
      <alignment horizontal="right"/>
    </xf>
    <xf numFmtId="167" fontId="3" fillId="0" borderId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9" fontId="6" fillId="0" borderId="0" applyFill="0" applyBorder="0" applyAlignment="0" applyProtection="0"/>
  </cellStyleXfs>
  <cellXfs count="40">
    <xf numFmtId="0" fontId="0" fillId="0" borderId="0" xfId="0"/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2" fontId="13" fillId="0" borderId="1" xfId="0" applyNumberFormat="1" applyFont="1" applyBorder="1" applyAlignment="1">
      <alignment horizontal="center" vertical="top"/>
    </xf>
    <xf numFmtId="2" fontId="14" fillId="0" borderId="1" xfId="0" applyNumberFormat="1" applyFont="1" applyBorder="1" applyAlignment="1">
      <alignment horizontal="center" vertical="top"/>
    </xf>
    <xf numFmtId="14" fontId="13" fillId="0" borderId="1" xfId="0" applyNumberFormat="1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1" xfId="0" applyFont="1" applyBorder="1" applyAlignment="1">
      <alignment horizontal="center" vertical="top"/>
    </xf>
    <xf numFmtId="15" fontId="9" fillId="0" borderId="1" xfId="0" applyNumberFormat="1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13" fillId="0" borderId="3" xfId="0" applyFont="1" applyBorder="1" applyAlignment="1">
      <alignment horizontal="center" vertical="top"/>
    </xf>
    <xf numFmtId="14" fontId="13" fillId="0" borderId="3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4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center" vertical="top"/>
    </xf>
    <xf numFmtId="0" fontId="9" fillId="2" borderId="0" xfId="0" applyFont="1" applyFill="1" applyAlignment="1">
      <alignment vertical="top"/>
    </xf>
    <xf numFmtId="14" fontId="13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2" fontId="13" fillId="0" borderId="5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2" xfId="0" applyFont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14" fontId="13" fillId="0" borderId="1" xfId="0" applyNumberFormat="1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14" fontId="15" fillId="3" borderId="1" xfId="0" applyNumberFormat="1" applyFont="1" applyFill="1" applyBorder="1" applyAlignment="1">
      <alignment horizontal="center" vertical="top"/>
    </xf>
    <xf numFmtId="15" fontId="9" fillId="0" borderId="1" xfId="0" applyNumberFormat="1" applyFont="1" applyBorder="1" applyAlignment="1">
      <alignment vertical="top"/>
    </xf>
    <xf numFmtId="14" fontId="13" fillId="0" borderId="6" xfId="0" applyNumberFormat="1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4" fontId="13" fillId="0" borderId="6" xfId="0" applyNumberFormat="1" applyFont="1" applyBorder="1" applyAlignment="1">
      <alignment horizontal="center" vertical="top"/>
    </xf>
    <xf numFmtId="0" fontId="13" fillId="0" borderId="6" xfId="0" applyFont="1" applyBorder="1" applyAlignment="1">
      <alignment vertical="top"/>
    </xf>
    <xf numFmtId="0" fontId="9" fillId="0" borderId="1" xfId="0" applyFont="1" applyBorder="1" applyAlignment="1">
      <alignment horizontal="center"/>
    </xf>
  </cellXfs>
  <cellStyles count="100"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3" xfId="9" xr:uid="{D32FED37-E5A2-40D8-8409-EFB8CA94D423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1256740</xdr:colOff>
          <xdr:row>41</xdr:row>
          <xdr:rowOff>16809</xdr:rowOff>
        </xdr:from>
        <xdr:to>
          <xdr:col>25</xdr:col>
          <xdr:colOff>138953</xdr:colOff>
          <xdr:row>41</xdr:row>
          <xdr:rowOff>169209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A42"/>
  <sheetViews>
    <sheetView tabSelected="1" zoomScale="84" zoomScaleNormal="84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.75" x14ac:dyDescent="0.25"/>
  <cols>
    <col min="1" max="1" width="7.28515625" style="12" customWidth="1"/>
    <col min="2" max="2" width="39" style="32" customWidth="1"/>
    <col min="3" max="3" width="19.28515625" style="32" customWidth="1"/>
    <col min="4" max="4" width="23.28515625" style="32" customWidth="1"/>
    <col min="5" max="5" width="9.85546875" style="32" customWidth="1"/>
    <col min="6" max="6" width="13.42578125" style="32" customWidth="1"/>
    <col min="7" max="7" width="28.85546875" style="32" customWidth="1"/>
    <col min="8" max="8" width="22.28515625" style="32" customWidth="1"/>
    <col min="9" max="9" width="27.5703125" style="32" customWidth="1"/>
    <col min="10" max="10" width="20.28515625" style="32" customWidth="1"/>
    <col min="11" max="11" width="34.5703125" style="32" customWidth="1"/>
    <col min="12" max="12" width="34.85546875" style="32" customWidth="1"/>
    <col min="13" max="13" width="22.140625" style="32" customWidth="1"/>
    <col min="14" max="14" width="21.7109375" style="32" customWidth="1"/>
    <col min="15" max="15" width="25.85546875" style="32" customWidth="1"/>
    <col min="16" max="16" width="21.85546875" style="32" customWidth="1"/>
    <col min="17" max="17" width="23.140625" style="32" customWidth="1"/>
    <col min="18" max="18" width="17.28515625" style="32" customWidth="1"/>
    <col min="19" max="19" width="15.5703125" style="32" customWidth="1"/>
    <col min="20" max="20" width="12" style="32" customWidth="1"/>
    <col min="21" max="21" width="15.140625" style="32" customWidth="1"/>
    <col min="22" max="22" width="20.5703125" style="32" customWidth="1"/>
    <col min="23" max="23" width="17" style="32" customWidth="1"/>
    <col min="24" max="24" width="29.42578125" style="32" customWidth="1"/>
    <col min="25" max="25" width="18.85546875" style="32" customWidth="1"/>
    <col min="26" max="26" width="18.140625" style="32" customWidth="1"/>
    <col min="27" max="27" width="9.7109375" style="32" customWidth="1"/>
    <col min="28" max="28" width="46" style="5" customWidth="1"/>
    <col min="29" max="29" width="13.5703125" style="32" customWidth="1"/>
    <col min="30" max="30" width="22.5703125" style="32" customWidth="1"/>
    <col min="31" max="31" width="14" style="32" customWidth="1"/>
    <col min="32" max="32" width="9.140625" style="12" customWidth="1"/>
    <col min="33" max="42" width="9.140625" style="12"/>
    <col min="43" max="44" width="9.7109375" style="12" bestFit="1" customWidth="1"/>
    <col min="45" max="16384" width="9.140625" style="12"/>
  </cols>
  <sheetData>
    <row r="1" spans="1:105" s="4" customFormat="1" x14ac:dyDescent="0.25">
      <c r="A1" s="2" t="s">
        <v>205</v>
      </c>
      <c r="B1" s="2" t="s">
        <v>40</v>
      </c>
      <c r="C1" s="2" t="s">
        <v>41</v>
      </c>
      <c r="D1" s="2" t="s">
        <v>42</v>
      </c>
      <c r="E1" s="2" t="s">
        <v>43</v>
      </c>
      <c r="F1" s="2" t="s">
        <v>44</v>
      </c>
      <c r="G1" s="2" t="s">
        <v>45</v>
      </c>
      <c r="H1" s="2" t="s">
        <v>64</v>
      </c>
      <c r="I1" s="2" t="s">
        <v>65</v>
      </c>
      <c r="J1" s="2" t="s">
        <v>46</v>
      </c>
      <c r="K1" s="3" t="s">
        <v>47</v>
      </c>
      <c r="L1" s="3" t="s">
        <v>48</v>
      </c>
      <c r="M1" s="2" t="s">
        <v>49</v>
      </c>
      <c r="N1" s="2" t="s">
        <v>50</v>
      </c>
      <c r="O1" s="2" t="s">
        <v>51</v>
      </c>
      <c r="P1" s="2" t="s">
        <v>52</v>
      </c>
      <c r="Q1" s="2" t="s">
        <v>53</v>
      </c>
      <c r="R1" s="2" t="s">
        <v>54</v>
      </c>
      <c r="S1" s="2" t="s">
        <v>55</v>
      </c>
      <c r="T1" s="2" t="s">
        <v>56</v>
      </c>
      <c r="U1" s="2" t="s">
        <v>57</v>
      </c>
      <c r="V1" s="2" t="s">
        <v>58</v>
      </c>
      <c r="W1" s="2" t="s">
        <v>66</v>
      </c>
      <c r="X1" s="2" t="s">
        <v>67</v>
      </c>
      <c r="Y1" s="2" t="s">
        <v>59</v>
      </c>
      <c r="Z1" s="2" t="s">
        <v>60</v>
      </c>
      <c r="AA1" s="2" t="s">
        <v>61</v>
      </c>
      <c r="AB1" s="2" t="s">
        <v>62</v>
      </c>
      <c r="AC1" s="2" t="s">
        <v>63</v>
      </c>
      <c r="AD1" s="2" t="s">
        <v>129</v>
      </c>
      <c r="AE1" s="4" t="s">
        <v>0</v>
      </c>
    </row>
    <row r="2" spans="1:105" x14ac:dyDescent="0.25">
      <c r="A2" s="5">
        <v>1</v>
      </c>
      <c r="B2" s="1" t="s">
        <v>68</v>
      </c>
      <c r="C2" s="1" t="s">
        <v>97</v>
      </c>
      <c r="D2" s="1"/>
      <c r="E2" s="6" t="s">
        <v>1</v>
      </c>
      <c r="F2" s="7" t="s">
        <v>4</v>
      </c>
      <c r="G2" s="7" t="s">
        <v>8</v>
      </c>
      <c r="H2" s="8" t="s">
        <v>5</v>
      </c>
      <c r="I2" s="8" t="s">
        <v>2</v>
      </c>
      <c r="J2" s="8" t="s">
        <v>2</v>
      </c>
      <c r="K2" s="8" t="s">
        <v>9</v>
      </c>
      <c r="L2" s="8" t="s">
        <v>114</v>
      </c>
      <c r="M2" s="9">
        <v>251.14709879999998</v>
      </c>
      <c r="N2" s="9">
        <v>215.99999879999999</v>
      </c>
      <c r="O2" s="10">
        <v>35.147100000000002</v>
      </c>
      <c r="P2" s="11">
        <v>44893</v>
      </c>
      <c r="Q2" s="11">
        <v>44895</v>
      </c>
      <c r="R2" s="11">
        <v>44903</v>
      </c>
      <c r="S2" s="7">
        <v>10</v>
      </c>
      <c r="T2" s="1">
        <f t="shared" ref="T2:T15" si="0">U2-S2</f>
        <v>227</v>
      </c>
      <c r="U2" s="7">
        <v>237</v>
      </c>
      <c r="V2" s="7">
        <v>251.15</v>
      </c>
      <c r="W2" s="1">
        <v>7434384</v>
      </c>
      <c r="X2" s="14" t="s">
        <v>31</v>
      </c>
      <c r="Y2" s="33">
        <v>44900</v>
      </c>
      <c r="Z2" s="7" t="s">
        <v>87</v>
      </c>
      <c r="AA2" s="7" t="s">
        <v>3</v>
      </c>
      <c r="AB2" s="7" t="s">
        <v>10</v>
      </c>
      <c r="AC2" s="8" t="s">
        <v>2</v>
      </c>
      <c r="AD2" s="1">
        <v>145.06</v>
      </c>
      <c r="AE2" s="1"/>
    </row>
    <row r="3" spans="1:105" x14ac:dyDescent="0.25">
      <c r="A3" s="13">
        <v>2</v>
      </c>
      <c r="B3" s="1" t="s">
        <v>69</v>
      </c>
      <c r="C3" s="1" t="s">
        <v>98</v>
      </c>
      <c r="D3" s="1"/>
      <c r="E3" s="6" t="s">
        <v>1</v>
      </c>
      <c r="F3" s="7" t="s">
        <v>4</v>
      </c>
      <c r="G3" s="7" t="s">
        <v>8</v>
      </c>
      <c r="H3" s="8" t="s">
        <v>5</v>
      </c>
      <c r="I3" s="8" t="s">
        <v>2</v>
      </c>
      <c r="J3" s="8" t="s">
        <v>2</v>
      </c>
      <c r="K3" s="8" t="s">
        <v>9</v>
      </c>
      <c r="L3" s="1" t="s">
        <v>115</v>
      </c>
      <c r="M3" s="9">
        <v>835.60805340000002</v>
      </c>
      <c r="N3" s="9">
        <v>0</v>
      </c>
      <c r="O3" s="10">
        <v>835.60805340000002</v>
      </c>
      <c r="P3" s="11">
        <v>44895</v>
      </c>
      <c r="Q3" s="11">
        <v>44897</v>
      </c>
      <c r="R3" s="11">
        <v>44907</v>
      </c>
      <c r="S3" s="7">
        <v>10</v>
      </c>
      <c r="T3" s="1">
        <f t="shared" si="0"/>
        <v>567</v>
      </c>
      <c r="U3" s="7">
        <v>577</v>
      </c>
      <c r="V3" s="7">
        <v>835.61</v>
      </c>
      <c r="W3" s="1">
        <v>10137360</v>
      </c>
      <c r="X3" s="14" t="s">
        <v>30</v>
      </c>
      <c r="Y3" s="33">
        <v>44902</v>
      </c>
      <c r="Z3" s="7" t="s">
        <v>85</v>
      </c>
      <c r="AA3" s="7" t="s">
        <v>6</v>
      </c>
      <c r="AB3" s="7" t="s">
        <v>10</v>
      </c>
      <c r="AC3" s="8" t="s">
        <v>2</v>
      </c>
      <c r="AD3" s="1">
        <v>601.19000000000005</v>
      </c>
      <c r="AE3" s="1"/>
    </row>
    <row r="4" spans="1:105" x14ac:dyDescent="0.25">
      <c r="A4" s="13">
        <v>3</v>
      </c>
      <c r="B4" s="6" t="s">
        <v>70</v>
      </c>
      <c r="C4" s="1" t="s">
        <v>99</v>
      </c>
      <c r="D4" s="1"/>
      <c r="E4" s="6" t="s">
        <v>1</v>
      </c>
      <c r="F4" s="7" t="s">
        <v>11</v>
      </c>
      <c r="G4" s="7" t="s">
        <v>12</v>
      </c>
      <c r="H4" s="8" t="s">
        <v>5</v>
      </c>
      <c r="I4" s="8" t="s">
        <v>2</v>
      </c>
      <c r="J4" s="8" t="s">
        <v>2</v>
      </c>
      <c r="K4" s="8" t="s">
        <v>9</v>
      </c>
      <c r="L4" s="8" t="s">
        <v>161</v>
      </c>
      <c r="M4" s="15">
        <v>20792258</v>
      </c>
      <c r="N4" s="15">
        <v>20792258</v>
      </c>
      <c r="O4" s="7">
        <v>0</v>
      </c>
      <c r="P4" s="11">
        <v>44897</v>
      </c>
      <c r="Q4" s="11">
        <v>44897</v>
      </c>
      <c r="R4" s="11">
        <v>44914</v>
      </c>
      <c r="S4" s="7">
        <v>2</v>
      </c>
      <c r="T4" s="1">
        <f t="shared" si="0"/>
        <v>18</v>
      </c>
      <c r="U4" s="7">
        <v>20</v>
      </c>
      <c r="V4" s="7">
        <f>N4*20/10000000</f>
        <v>41.584516000000001</v>
      </c>
      <c r="W4" s="1" t="s">
        <v>2</v>
      </c>
      <c r="X4" s="14" t="s">
        <v>2</v>
      </c>
      <c r="Y4" s="33">
        <v>44903</v>
      </c>
      <c r="Z4" s="7" t="s">
        <v>90</v>
      </c>
      <c r="AA4" s="7" t="s">
        <v>3</v>
      </c>
      <c r="AB4" s="7" t="s">
        <v>159</v>
      </c>
      <c r="AC4" s="8" t="s">
        <v>2</v>
      </c>
      <c r="AD4" s="1">
        <v>3.8818000000000001</v>
      </c>
      <c r="AE4" s="1"/>
    </row>
    <row r="5" spans="1:105" x14ac:dyDescent="0.25">
      <c r="A5" s="13">
        <v>4</v>
      </c>
      <c r="B5" s="6" t="s">
        <v>71</v>
      </c>
      <c r="C5" s="1" t="s">
        <v>100</v>
      </c>
      <c r="D5" s="1"/>
      <c r="E5" s="6" t="s">
        <v>1</v>
      </c>
      <c r="F5" s="7" t="s">
        <v>11</v>
      </c>
      <c r="G5" s="7" t="s">
        <v>12</v>
      </c>
      <c r="H5" s="8" t="s">
        <v>5</v>
      </c>
      <c r="I5" s="8" t="s">
        <v>2</v>
      </c>
      <c r="J5" s="8" t="s">
        <v>2</v>
      </c>
      <c r="K5" s="8" t="s">
        <v>9</v>
      </c>
      <c r="L5" s="8" t="s">
        <v>127</v>
      </c>
      <c r="M5" s="15">
        <v>24460568</v>
      </c>
      <c r="N5" s="15">
        <v>24460568</v>
      </c>
      <c r="O5" s="7">
        <v>0</v>
      </c>
      <c r="P5" s="11">
        <v>44880</v>
      </c>
      <c r="Q5" s="11">
        <v>44894</v>
      </c>
      <c r="R5" s="11">
        <v>44914</v>
      </c>
      <c r="S5" s="7">
        <v>10</v>
      </c>
      <c r="T5" s="1">
        <f t="shared" si="0"/>
        <v>0</v>
      </c>
      <c r="U5" s="7">
        <v>10</v>
      </c>
      <c r="V5" s="7">
        <f>O5*10/10000000</f>
        <v>0</v>
      </c>
      <c r="W5" s="1" t="s">
        <v>2</v>
      </c>
      <c r="X5" s="14" t="s">
        <v>2</v>
      </c>
      <c r="Y5" s="33">
        <v>44902</v>
      </c>
      <c r="Z5" s="7" t="s">
        <v>90</v>
      </c>
      <c r="AA5" s="7" t="s">
        <v>3</v>
      </c>
      <c r="AB5" s="7" t="s">
        <v>21</v>
      </c>
      <c r="AC5" s="8" t="s">
        <v>2</v>
      </c>
      <c r="AD5" s="1">
        <v>0.51900000000000002</v>
      </c>
      <c r="AE5" s="1"/>
    </row>
    <row r="6" spans="1:105" x14ac:dyDescent="0.25">
      <c r="A6" s="13">
        <v>5</v>
      </c>
      <c r="B6" s="1" t="s">
        <v>72</v>
      </c>
      <c r="C6" s="1" t="s">
        <v>101</v>
      </c>
      <c r="D6" s="1"/>
      <c r="E6" s="6" t="s">
        <v>1</v>
      </c>
      <c r="F6" s="7" t="s">
        <v>4</v>
      </c>
      <c r="G6" s="7" t="s">
        <v>8</v>
      </c>
      <c r="H6" s="8" t="s">
        <v>5</v>
      </c>
      <c r="I6" s="8" t="s">
        <v>2</v>
      </c>
      <c r="J6" s="8" t="s">
        <v>2</v>
      </c>
      <c r="K6" s="8" t="s">
        <v>32</v>
      </c>
      <c r="L6" s="8" t="s">
        <v>116</v>
      </c>
      <c r="M6" s="9">
        <v>960.34892100000002</v>
      </c>
      <c r="N6" s="9">
        <v>0</v>
      </c>
      <c r="O6" s="10">
        <v>960.34892100000002</v>
      </c>
      <c r="P6" s="11">
        <v>44907</v>
      </c>
      <c r="Q6" s="11">
        <v>44909</v>
      </c>
      <c r="R6" s="11">
        <v>44917</v>
      </c>
      <c r="S6" s="7">
        <v>2</v>
      </c>
      <c r="T6" s="1">
        <f t="shared" si="0"/>
        <v>355</v>
      </c>
      <c r="U6" s="7">
        <v>357</v>
      </c>
      <c r="V6" s="7">
        <v>960.35</v>
      </c>
      <c r="W6" s="1">
        <v>18830372</v>
      </c>
      <c r="X6" s="14" t="s">
        <v>30</v>
      </c>
      <c r="Y6" s="33">
        <v>44914</v>
      </c>
      <c r="Z6" s="7" t="s">
        <v>90</v>
      </c>
      <c r="AA6" s="7" t="s">
        <v>3</v>
      </c>
      <c r="AB6" s="7" t="s">
        <v>10</v>
      </c>
      <c r="AC6" s="8" t="s">
        <v>2</v>
      </c>
      <c r="AD6" s="1">
        <v>565.52</v>
      </c>
      <c r="AE6" s="1"/>
    </row>
    <row r="7" spans="1:105" x14ac:dyDescent="0.25">
      <c r="A7" s="13">
        <v>7</v>
      </c>
      <c r="B7" s="1" t="s">
        <v>84</v>
      </c>
      <c r="C7" s="1" t="s">
        <v>102</v>
      </c>
      <c r="D7" s="1"/>
      <c r="E7" s="6" t="s">
        <v>1</v>
      </c>
      <c r="F7" s="7" t="s">
        <v>4</v>
      </c>
      <c r="G7" s="7" t="s">
        <v>8</v>
      </c>
      <c r="H7" s="8" t="s">
        <v>5</v>
      </c>
      <c r="I7" s="8" t="s">
        <v>2</v>
      </c>
      <c r="J7" s="8" t="s">
        <v>2</v>
      </c>
      <c r="K7" s="8" t="s">
        <v>9</v>
      </c>
      <c r="L7" s="20" t="s">
        <v>117</v>
      </c>
      <c r="M7" s="9">
        <v>552.10469599999999</v>
      </c>
      <c r="N7" s="9">
        <v>150.1047988</v>
      </c>
      <c r="O7" s="10">
        <v>401.99989720000002</v>
      </c>
      <c r="P7" s="11">
        <v>44908</v>
      </c>
      <c r="Q7" s="11">
        <v>44910</v>
      </c>
      <c r="R7" s="11">
        <v>44918</v>
      </c>
      <c r="S7" s="7">
        <v>5</v>
      </c>
      <c r="T7" s="1">
        <f t="shared" si="0"/>
        <v>501</v>
      </c>
      <c r="U7" s="7">
        <v>506</v>
      </c>
      <c r="V7" s="7">
        <v>552</v>
      </c>
      <c r="W7" s="1">
        <v>7644363</v>
      </c>
      <c r="X7" s="14" t="s">
        <v>31</v>
      </c>
      <c r="Y7" s="33">
        <v>44916</v>
      </c>
      <c r="Z7" s="7" t="s">
        <v>87</v>
      </c>
      <c r="AA7" s="7" t="s">
        <v>3</v>
      </c>
      <c r="AB7" s="7" t="s">
        <v>10</v>
      </c>
      <c r="AC7" s="8" t="s">
        <v>2</v>
      </c>
      <c r="AD7" s="1">
        <v>108.93</v>
      </c>
      <c r="AE7" s="1"/>
    </row>
    <row r="8" spans="1:105" x14ac:dyDescent="0.25">
      <c r="A8" s="13">
        <v>9</v>
      </c>
      <c r="B8" s="16" t="s">
        <v>73</v>
      </c>
      <c r="C8" s="1" t="s">
        <v>96</v>
      </c>
      <c r="D8" s="1"/>
      <c r="E8" s="6" t="s">
        <v>1</v>
      </c>
      <c r="F8" s="17" t="s">
        <v>4</v>
      </c>
      <c r="G8" s="17" t="s">
        <v>8</v>
      </c>
      <c r="H8" s="8" t="s">
        <v>5</v>
      </c>
      <c r="I8" s="8" t="s">
        <v>2</v>
      </c>
      <c r="J8" s="8" t="s">
        <v>2</v>
      </c>
      <c r="K8" s="8" t="s">
        <v>16</v>
      </c>
      <c r="L8" s="1" t="s">
        <v>118</v>
      </c>
      <c r="M8" s="9">
        <v>345.6</v>
      </c>
      <c r="N8" s="9">
        <v>102.6</v>
      </c>
      <c r="O8" s="10">
        <v>243</v>
      </c>
      <c r="P8" s="18">
        <v>44907</v>
      </c>
      <c r="Q8" s="18">
        <v>44910</v>
      </c>
      <c r="R8" s="18">
        <v>44918</v>
      </c>
      <c r="S8" s="17">
        <v>2</v>
      </c>
      <c r="T8" s="1">
        <f t="shared" si="0"/>
        <v>268</v>
      </c>
      <c r="U8" s="17">
        <v>270</v>
      </c>
      <c r="V8" s="17">
        <v>345.6</v>
      </c>
      <c r="W8" s="1">
        <v>12800000</v>
      </c>
      <c r="X8" s="14" t="s">
        <v>30</v>
      </c>
      <c r="Y8" s="33">
        <v>44915</v>
      </c>
      <c r="Z8" s="17" t="s">
        <v>90</v>
      </c>
      <c r="AA8" s="17" t="s">
        <v>3</v>
      </c>
      <c r="AB8" s="7" t="s">
        <v>10</v>
      </c>
      <c r="AC8" s="8" t="s">
        <v>2</v>
      </c>
      <c r="AD8" s="1">
        <v>26.861999999999998</v>
      </c>
      <c r="AE8" s="1"/>
    </row>
    <row r="9" spans="1:105" x14ac:dyDescent="0.25">
      <c r="A9" s="13">
        <v>10</v>
      </c>
      <c r="B9" s="19" t="s">
        <v>74</v>
      </c>
      <c r="C9" s="20" t="s">
        <v>103</v>
      </c>
      <c r="D9" s="1"/>
      <c r="E9" s="6" t="s">
        <v>1</v>
      </c>
      <c r="F9" s="7" t="s">
        <v>11</v>
      </c>
      <c r="G9" s="7" t="s">
        <v>12</v>
      </c>
      <c r="H9" s="8" t="s">
        <v>5</v>
      </c>
      <c r="I9" s="8" t="s">
        <v>2</v>
      </c>
      <c r="J9" s="8" t="s">
        <v>2</v>
      </c>
      <c r="K9" s="8" t="s">
        <v>124</v>
      </c>
      <c r="L9" s="8" t="s">
        <v>191</v>
      </c>
      <c r="M9" s="15">
        <v>71351144</v>
      </c>
      <c r="N9" s="15">
        <v>0</v>
      </c>
      <c r="O9" s="7">
        <v>835.60805340000002</v>
      </c>
      <c r="P9" s="11">
        <v>44896</v>
      </c>
      <c r="Q9" s="11">
        <v>44909</v>
      </c>
      <c r="R9" s="11">
        <v>44923</v>
      </c>
      <c r="S9" s="7">
        <v>1</v>
      </c>
      <c r="T9" s="1">
        <f t="shared" si="0"/>
        <v>6</v>
      </c>
      <c r="U9" s="7">
        <v>7</v>
      </c>
      <c r="V9" s="7">
        <f>N9*7/10000000</f>
        <v>0</v>
      </c>
      <c r="W9" s="1" t="s">
        <v>2</v>
      </c>
      <c r="X9" s="14" t="s">
        <v>2</v>
      </c>
      <c r="Y9" s="33">
        <v>44915</v>
      </c>
      <c r="Z9" s="7" t="s">
        <v>85</v>
      </c>
      <c r="AA9" s="7" t="s">
        <v>6</v>
      </c>
      <c r="AB9" s="7" t="s">
        <v>160</v>
      </c>
      <c r="AC9" s="8" t="s">
        <v>2</v>
      </c>
      <c r="AD9" s="1">
        <v>6</v>
      </c>
      <c r="AE9" s="1"/>
    </row>
    <row r="10" spans="1:105" x14ac:dyDescent="0.25">
      <c r="A10" s="13">
        <v>11</v>
      </c>
      <c r="B10" s="8" t="s">
        <v>32</v>
      </c>
      <c r="C10" s="20" t="s">
        <v>104</v>
      </c>
      <c r="D10" s="1"/>
      <c r="E10" s="6" t="s">
        <v>1</v>
      </c>
      <c r="F10" s="7" t="s">
        <v>4</v>
      </c>
      <c r="G10" s="7" t="s">
        <v>8</v>
      </c>
      <c r="H10" s="8" t="s">
        <v>5</v>
      </c>
      <c r="I10" s="8" t="s">
        <v>2</v>
      </c>
      <c r="J10" s="8" t="s">
        <v>2</v>
      </c>
      <c r="K10" s="8" t="s">
        <v>16</v>
      </c>
      <c r="L10" s="1" t="s">
        <v>119</v>
      </c>
      <c r="M10" s="9">
        <v>1499.9999796</v>
      </c>
      <c r="N10" s="9">
        <v>0</v>
      </c>
      <c r="O10" s="10">
        <v>1499.9999796</v>
      </c>
      <c r="P10" s="11">
        <v>44914</v>
      </c>
      <c r="Q10" s="11">
        <v>44916</v>
      </c>
      <c r="R10" s="11">
        <v>44924</v>
      </c>
      <c r="S10" s="7">
        <v>10</v>
      </c>
      <c r="T10" s="1">
        <f t="shared" si="0"/>
        <v>356</v>
      </c>
      <c r="U10" s="7">
        <v>366</v>
      </c>
      <c r="V10" s="7">
        <v>1500</v>
      </c>
      <c r="W10" s="1">
        <v>22540983</v>
      </c>
      <c r="X10" s="14" t="s">
        <v>30</v>
      </c>
      <c r="Y10" s="33">
        <v>44922</v>
      </c>
      <c r="Z10" s="7" t="s">
        <v>95</v>
      </c>
      <c r="AA10" s="7" t="s">
        <v>91</v>
      </c>
      <c r="AB10" s="7" t="s">
        <v>10</v>
      </c>
      <c r="AC10" s="8" t="s">
        <v>2</v>
      </c>
      <c r="AD10" s="1">
        <v>770.12</v>
      </c>
      <c r="AE10" s="1"/>
    </row>
    <row r="11" spans="1:105" x14ac:dyDescent="0.25">
      <c r="A11" s="13">
        <v>12</v>
      </c>
      <c r="B11" s="8" t="s">
        <v>75</v>
      </c>
      <c r="C11" s="20" t="s">
        <v>105</v>
      </c>
      <c r="D11" s="1"/>
      <c r="E11" s="6" t="s">
        <v>1</v>
      </c>
      <c r="F11" s="7" t="s">
        <v>4</v>
      </c>
      <c r="G11" s="7" t="s">
        <v>8</v>
      </c>
      <c r="H11" s="8" t="s">
        <v>5</v>
      </c>
      <c r="I11" s="8" t="s">
        <v>2</v>
      </c>
      <c r="J11" s="8" t="s">
        <v>2</v>
      </c>
      <c r="K11" s="8" t="s">
        <v>32</v>
      </c>
      <c r="L11" s="1" t="s">
        <v>128</v>
      </c>
      <c r="M11" s="9">
        <v>474.99942620000002</v>
      </c>
      <c r="N11" s="9">
        <v>174.99999399999999</v>
      </c>
      <c r="O11" s="10">
        <v>299.9994322</v>
      </c>
      <c r="P11" s="11">
        <v>44915</v>
      </c>
      <c r="Q11" s="11">
        <v>44917</v>
      </c>
      <c r="R11" s="11">
        <v>44925</v>
      </c>
      <c r="S11" s="7">
        <v>5</v>
      </c>
      <c r="T11" s="1">
        <f t="shared" si="0"/>
        <v>242</v>
      </c>
      <c r="U11" s="7">
        <v>247</v>
      </c>
      <c r="V11" s="7">
        <v>475</v>
      </c>
      <c r="W11" s="1">
        <v>13461523</v>
      </c>
      <c r="X11" s="14" t="s">
        <v>30</v>
      </c>
      <c r="Y11" s="33">
        <v>44923</v>
      </c>
      <c r="Z11" s="7" t="s">
        <v>34</v>
      </c>
      <c r="AA11" s="7" t="s">
        <v>35</v>
      </c>
      <c r="AB11" s="7" t="s">
        <v>93</v>
      </c>
      <c r="AC11" s="8" t="s">
        <v>2</v>
      </c>
      <c r="AD11" s="1">
        <v>103.87</v>
      </c>
      <c r="AE11" s="1"/>
    </row>
    <row r="12" spans="1:105" x14ac:dyDescent="0.25">
      <c r="A12" s="13">
        <v>13</v>
      </c>
      <c r="B12" s="19" t="s">
        <v>76</v>
      </c>
      <c r="C12" s="1" t="s">
        <v>106</v>
      </c>
      <c r="D12" s="1"/>
      <c r="E12" s="6" t="s">
        <v>1</v>
      </c>
      <c r="F12" s="7" t="s">
        <v>7</v>
      </c>
      <c r="G12" s="7" t="s">
        <v>13</v>
      </c>
      <c r="H12" s="1" t="s">
        <v>5</v>
      </c>
      <c r="I12" s="21" t="s">
        <v>2</v>
      </c>
      <c r="J12" s="21" t="s">
        <v>2</v>
      </c>
      <c r="K12" s="8" t="s">
        <v>9</v>
      </c>
      <c r="L12" s="1" t="s">
        <v>125</v>
      </c>
      <c r="M12" s="9">
        <v>9.4192</v>
      </c>
      <c r="N12" s="9">
        <v>9.4192</v>
      </c>
      <c r="O12" s="10">
        <v>0</v>
      </c>
      <c r="P12" s="11">
        <v>44890</v>
      </c>
      <c r="Q12" s="11">
        <v>44895</v>
      </c>
      <c r="R12" s="11">
        <v>44903</v>
      </c>
      <c r="S12" s="7">
        <v>10</v>
      </c>
      <c r="T12" s="1">
        <f t="shared" si="0"/>
        <v>19</v>
      </c>
      <c r="U12" s="7">
        <v>29</v>
      </c>
      <c r="V12" s="22">
        <v>9.41</v>
      </c>
      <c r="W12" s="1">
        <v>3248000</v>
      </c>
      <c r="X12" s="14" t="s">
        <v>130</v>
      </c>
      <c r="Y12" s="33">
        <v>44900</v>
      </c>
      <c r="Z12" s="7" t="s">
        <v>86</v>
      </c>
      <c r="AA12" s="7" t="s">
        <v>3</v>
      </c>
      <c r="AB12" s="7" t="s">
        <v>94</v>
      </c>
      <c r="AC12" s="1" t="s">
        <v>2</v>
      </c>
      <c r="AD12" s="1">
        <v>18.5</v>
      </c>
      <c r="AE12" s="1"/>
    </row>
    <row r="13" spans="1:105" s="23" customFormat="1" x14ac:dyDescent="0.25">
      <c r="A13" s="13">
        <v>14</v>
      </c>
      <c r="B13" s="19" t="s">
        <v>77</v>
      </c>
      <c r="C13" s="1" t="s">
        <v>107</v>
      </c>
      <c r="D13" s="1"/>
      <c r="E13" s="6" t="s">
        <v>1</v>
      </c>
      <c r="F13" s="7" t="s">
        <v>7</v>
      </c>
      <c r="G13" s="7" t="s">
        <v>13</v>
      </c>
      <c r="H13" s="1" t="s">
        <v>5</v>
      </c>
      <c r="I13" s="8" t="s">
        <v>2</v>
      </c>
      <c r="J13" s="8" t="s">
        <v>2</v>
      </c>
      <c r="K13" s="8" t="s">
        <v>120</v>
      </c>
      <c r="L13" s="8" t="s">
        <v>121</v>
      </c>
      <c r="M13" s="9">
        <v>12.42</v>
      </c>
      <c r="N13" s="9">
        <v>12.42</v>
      </c>
      <c r="O13" s="10">
        <v>0</v>
      </c>
      <c r="P13" s="11">
        <v>44893</v>
      </c>
      <c r="Q13" s="11">
        <v>44895</v>
      </c>
      <c r="R13" s="11">
        <v>44903</v>
      </c>
      <c r="S13" s="7">
        <v>10</v>
      </c>
      <c r="T13" s="1">
        <f t="shared" si="0"/>
        <v>35</v>
      </c>
      <c r="U13" s="7">
        <v>45</v>
      </c>
      <c r="V13" s="22">
        <v>12.42</v>
      </c>
      <c r="W13" s="1">
        <v>2760000</v>
      </c>
      <c r="X13" s="34" t="s">
        <v>130</v>
      </c>
      <c r="Y13" s="33">
        <v>44901</v>
      </c>
      <c r="Z13" s="7" t="s">
        <v>87</v>
      </c>
      <c r="AA13" s="7" t="s">
        <v>3</v>
      </c>
      <c r="AB13" s="7" t="s">
        <v>10</v>
      </c>
      <c r="AC13" s="1" t="s">
        <v>2</v>
      </c>
      <c r="AD13" s="1">
        <v>9.65</v>
      </c>
      <c r="AE13" s="1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</row>
    <row r="14" spans="1:105" s="23" customFormat="1" x14ac:dyDescent="0.25">
      <c r="A14" s="13">
        <v>15</v>
      </c>
      <c r="B14" s="19" t="s">
        <v>78</v>
      </c>
      <c r="C14" s="1" t="s">
        <v>113</v>
      </c>
      <c r="D14" s="1"/>
      <c r="E14" s="6" t="s">
        <v>1</v>
      </c>
      <c r="F14" s="7" t="s">
        <v>7</v>
      </c>
      <c r="G14" s="7" t="s">
        <v>13</v>
      </c>
      <c r="H14" s="1" t="s">
        <v>5</v>
      </c>
      <c r="I14" s="8" t="s">
        <v>2</v>
      </c>
      <c r="J14" s="8" t="s">
        <v>2</v>
      </c>
      <c r="K14" s="8" t="s">
        <v>122</v>
      </c>
      <c r="L14" s="8" t="s">
        <v>123</v>
      </c>
      <c r="M14" s="9">
        <v>9.5760000000000005</v>
      </c>
      <c r="N14" s="9">
        <v>9.5760000000000005</v>
      </c>
      <c r="O14" s="10">
        <v>0</v>
      </c>
      <c r="P14" s="24">
        <v>44900</v>
      </c>
      <c r="Q14" s="24">
        <v>44902</v>
      </c>
      <c r="R14" s="11">
        <v>44910</v>
      </c>
      <c r="S14" s="25">
        <v>10</v>
      </c>
      <c r="T14" s="1">
        <f t="shared" si="0"/>
        <v>32</v>
      </c>
      <c r="U14" s="25">
        <v>42</v>
      </c>
      <c r="V14" s="26">
        <v>9.5760000000000005</v>
      </c>
      <c r="W14" s="1">
        <v>2280000</v>
      </c>
      <c r="X14" s="34" t="s">
        <v>131</v>
      </c>
      <c r="Y14" s="33">
        <v>44907</v>
      </c>
      <c r="Z14" s="7" t="s">
        <v>88</v>
      </c>
      <c r="AA14" s="25" t="s">
        <v>92</v>
      </c>
      <c r="AB14" s="25" t="s">
        <v>10</v>
      </c>
      <c r="AC14" s="1" t="s">
        <v>2</v>
      </c>
      <c r="AD14" s="1">
        <v>4.8600000000000003</v>
      </c>
      <c r="AE14" s="1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</row>
    <row r="15" spans="1:105" s="23" customFormat="1" x14ac:dyDescent="0.25">
      <c r="A15" s="13">
        <v>16</v>
      </c>
      <c r="B15" s="19" t="s">
        <v>79</v>
      </c>
      <c r="C15" s="1" t="s">
        <v>110</v>
      </c>
      <c r="D15" s="1"/>
      <c r="E15" s="6" t="s">
        <v>1</v>
      </c>
      <c r="F15" s="7" t="s">
        <v>7</v>
      </c>
      <c r="G15" s="7" t="s">
        <v>13</v>
      </c>
      <c r="H15" s="1" t="s">
        <v>5</v>
      </c>
      <c r="I15" s="8" t="s">
        <v>2</v>
      </c>
      <c r="J15" s="8" t="s">
        <v>2</v>
      </c>
      <c r="K15" s="8" t="s">
        <v>124</v>
      </c>
      <c r="L15" s="8" t="s">
        <v>29</v>
      </c>
      <c r="M15" s="9">
        <v>48.196800000000003</v>
      </c>
      <c r="N15" s="9">
        <v>43.776000000000003</v>
      </c>
      <c r="O15" s="10">
        <v>4.4207999999999998</v>
      </c>
      <c r="P15" s="11">
        <v>44903</v>
      </c>
      <c r="Q15" s="11">
        <v>44908</v>
      </c>
      <c r="R15" s="11">
        <v>44916</v>
      </c>
      <c r="S15" s="7">
        <v>10</v>
      </c>
      <c r="T15" s="1">
        <f t="shared" si="0"/>
        <v>80</v>
      </c>
      <c r="U15" s="7">
        <v>90</v>
      </c>
      <c r="V15" s="27">
        <v>48.19</v>
      </c>
      <c r="W15" s="1">
        <v>5355200</v>
      </c>
      <c r="X15" s="34" t="s">
        <v>132</v>
      </c>
      <c r="Y15" s="33">
        <v>44911</v>
      </c>
      <c r="Z15" s="7" t="s">
        <v>85</v>
      </c>
      <c r="AA15" s="25" t="s">
        <v>6</v>
      </c>
      <c r="AB15" s="25" t="s">
        <v>15</v>
      </c>
      <c r="AC15" s="1" t="s">
        <v>2</v>
      </c>
      <c r="AD15" s="1">
        <v>44.22</v>
      </c>
      <c r="AE15" s="1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</row>
    <row r="16" spans="1:105" x14ac:dyDescent="0.25">
      <c r="A16" s="13">
        <v>17</v>
      </c>
      <c r="B16" s="19" t="s">
        <v>80</v>
      </c>
      <c r="C16" s="1" t="s">
        <v>112</v>
      </c>
      <c r="D16" s="1"/>
      <c r="E16" s="6" t="s">
        <v>1</v>
      </c>
      <c r="F16" s="7" t="s">
        <v>7</v>
      </c>
      <c r="G16" s="7" t="s">
        <v>13</v>
      </c>
      <c r="H16" s="8" t="s">
        <v>5</v>
      </c>
      <c r="I16" s="21" t="s">
        <v>2</v>
      </c>
      <c r="J16" s="21" t="s">
        <v>2</v>
      </c>
      <c r="K16" s="8" t="s">
        <v>16</v>
      </c>
      <c r="L16" s="1" t="s">
        <v>125</v>
      </c>
      <c r="M16" s="9">
        <v>18.414000000000001</v>
      </c>
      <c r="N16" s="9">
        <v>18.414000000000001</v>
      </c>
      <c r="O16" s="10">
        <v>0</v>
      </c>
      <c r="P16" s="11">
        <v>44910</v>
      </c>
      <c r="Q16" s="11">
        <v>44916</v>
      </c>
      <c r="R16" s="11">
        <v>44924</v>
      </c>
      <c r="S16" s="7">
        <v>10</v>
      </c>
      <c r="T16" s="1">
        <f t="shared" ref="T16:T42" si="1">U16-S16</f>
        <v>23</v>
      </c>
      <c r="U16" s="7">
        <v>33</v>
      </c>
      <c r="V16" s="22">
        <v>18.41</v>
      </c>
      <c r="W16" s="1">
        <v>5580000</v>
      </c>
      <c r="X16" s="34" t="s">
        <v>131</v>
      </c>
      <c r="Y16" s="33">
        <v>44921</v>
      </c>
      <c r="Z16" s="7" t="s">
        <v>87</v>
      </c>
      <c r="AA16" s="7" t="s">
        <v>3</v>
      </c>
      <c r="AB16" s="7" t="s">
        <v>10</v>
      </c>
      <c r="AC16" s="1" t="s">
        <v>2</v>
      </c>
      <c r="AD16" s="1">
        <v>29.95</v>
      </c>
      <c r="AE16" s="1"/>
    </row>
    <row r="17" spans="1:31" x14ac:dyDescent="0.25">
      <c r="A17" s="13">
        <v>18</v>
      </c>
      <c r="B17" s="19" t="s">
        <v>81</v>
      </c>
      <c r="C17" s="1" t="s">
        <v>111</v>
      </c>
      <c r="D17" s="1"/>
      <c r="E17" s="6" t="s">
        <v>1</v>
      </c>
      <c r="F17" s="7" t="s">
        <v>7</v>
      </c>
      <c r="G17" s="7" t="s">
        <v>13</v>
      </c>
      <c r="H17" s="8" t="s">
        <v>5</v>
      </c>
      <c r="I17" s="8" t="s">
        <v>2</v>
      </c>
      <c r="J17" s="8" t="s">
        <v>2</v>
      </c>
      <c r="K17" s="8" t="s">
        <v>124</v>
      </c>
      <c r="L17" s="8" t="s">
        <v>28</v>
      </c>
      <c r="M17" s="9">
        <v>24.388000000000002</v>
      </c>
      <c r="N17" s="9">
        <v>17.388000000000002</v>
      </c>
      <c r="O17" s="10">
        <v>7</v>
      </c>
      <c r="P17" s="11">
        <v>44910</v>
      </c>
      <c r="Q17" s="11">
        <v>44915</v>
      </c>
      <c r="R17" s="11">
        <v>44923</v>
      </c>
      <c r="S17" s="7">
        <v>10</v>
      </c>
      <c r="T17" s="1">
        <f t="shared" si="1"/>
        <v>25</v>
      </c>
      <c r="U17" s="7">
        <v>35</v>
      </c>
      <c r="V17" s="22">
        <v>24.38</v>
      </c>
      <c r="W17" s="1">
        <v>6968000</v>
      </c>
      <c r="X17" s="34" t="s">
        <v>130</v>
      </c>
      <c r="Y17" s="33">
        <v>44918</v>
      </c>
      <c r="Z17" s="7" t="s">
        <v>89</v>
      </c>
      <c r="AA17" s="7" t="s">
        <v>92</v>
      </c>
      <c r="AB17" s="7" t="s">
        <v>27</v>
      </c>
      <c r="AC17" s="1" t="s">
        <v>2</v>
      </c>
      <c r="AD17" s="1">
        <v>20.864999999999998</v>
      </c>
      <c r="AE17" s="1"/>
    </row>
    <row r="18" spans="1:31" x14ac:dyDescent="0.25">
      <c r="A18" s="13">
        <v>19</v>
      </c>
      <c r="B18" s="28" t="s">
        <v>82</v>
      </c>
      <c r="C18" s="1" t="s">
        <v>108</v>
      </c>
      <c r="D18" s="1"/>
      <c r="E18" s="6" t="s">
        <v>1</v>
      </c>
      <c r="F18" s="7" t="s">
        <v>7</v>
      </c>
      <c r="G18" s="7" t="s">
        <v>13</v>
      </c>
      <c r="H18" s="8" t="s">
        <v>5</v>
      </c>
      <c r="I18" s="21" t="s">
        <v>2</v>
      </c>
      <c r="J18" s="21" t="s">
        <v>2</v>
      </c>
      <c r="K18" s="8" t="s">
        <v>16</v>
      </c>
      <c r="L18" s="1" t="s">
        <v>126</v>
      </c>
      <c r="M18" s="9">
        <v>14.716799999999999</v>
      </c>
      <c r="N18" s="9">
        <v>14.716799999999999</v>
      </c>
      <c r="O18" s="10">
        <v>0</v>
      </c>
      <c r="P18" s="24">
        <v>44911</v>
      </c>
      <c r="Q18" s="24">
        <v>44916</v>
      </c>
      <c r="R18" s="11">
        <v>44924</v>
      </c>
      <c r="S18" s="25">
        <v>10</v>
      </c>
      <c r="T18" s="1">
        <f t="shared" si="1"/>
        <v>80</v>
      </c>
      <c r="U18" s="25">
        <v>90</v>
      </c>
      <c r="V18" s="26">
        <v>14.71</v>
      </c>
      <c r="W18" s="1">
        <v>1635200</v>
      </c>
      <c r="X18" s="34" t="s">
        <v>131</v>
      </c>
      <c r="Y18" s="33">
        <v>44921</v>
      </c>
      <c r="Z18" s="7" t="s">
        <v>90</v>
      </c>
      <c r="AA18" s="29" t="s">
        <v>3</v>
      </c>
      <c r="AB18" s="25" t="s">
        <v>10</v>
      </c>
      <c r="AC18" s="1" t="s">
        <v>2</v>
      </c>
      <c r="AD18" s="1">
        <v>9.9619999999999997</v>
      </c>
      <c r="AE18" s="1"/>
    </row>
    <row r="19" spans="1:31" x14ac:dyDescent="0.25">
      <c r="A19" s="13">
        <v>20</v>
      </c>
      <c r="B19" s="19" t="s">
        <v>83</v>
      </c>
      <c r="C19" s="1" t="s">
        <v>109</v>
      </c>
      <c r="D19" s="1"/>
      <c r="E19" s="6" t="s">
        <v>1</v>
      </c>
      <c r="F19" s="7" t="s">
        <v>7</v>
      </c>
      <c r="G19" s="7" t="s">
        <v>13</v>
      </c>
      <c r="H19" s="8" t="s">
        <v>5</v>
      </c>
      <c r="I19" s="8" t="s">
        <v>2</v>
      </c>
      <c r="J19" s="8" t="s">
        <v>2</v>
      </c>
      <c r="K19" s="8" t="s">
        <v>16</v>
      </c>
      <c r="L19" s="1" t="s">
        <v>127</v>
      </c>
      <c r="M19" s="9">
        <v>10.41624</v>
      </c>
      <c r="N19" s="9">
        <v>10.41624</v>
      </c>
      <c r="O19" s="10">
        <v>0</v>
      </c>
      <c r="P19" s="11">
        <v>44916</v>
      </c>
      <c r="Q19" s="11">
        <v>44918</v>
      </c>
      <c r="R19" s="11">
        <v>44925</v>
      </c>
      <c r="S19" s="7">
        <v>10</v>
      </c>
      <c r="T19" s="1">
        <f t="shared" si="1"/>
        <v>143</v>
      </c>
      <c r="U19" s="7">
        <v>153</v>
      </c>
      <c r="V19" s="22">
        <v>10.41</v>
      </c>
      <c r="W19" s="1">
        <v>680800</v>
      </c>
      <c r="X19" s="34" t="s">
        <v>131</v>
      </c>
      <c r="Y19" s="33">
        <v>44923</v>
      </c>
      <c r="Z19" s="7" t="s">
        <v>90</v>
      </c>
      <c r="AA19" s="7" t="s">
        <v>3</v>
      </c>
      <c r="AB19" s="7" t="s">
        <v>10</v>
      </c>
      <c r="AC19" s="1" t="s">
        <v>2</v>
      </c>
      <c r="AD19" s="1">
        <v>21.873999999999999</v>
      </c>
      <c r="AE19" s="1"/>
    </row>
    <row r="20" spans="1:31" s="5" customFormat="1" x14ac:dyDescent="0.25">
      <c r="A20" s="7">
        <v>21</v>
      </c>
      <c r="B20" s="1" t="s">
        <v>133</v>
      </c>
      <c r="C20" s="13" t="s">
        <v>162</v>
      </c>
      <c r="D20" s="13"/>
      <c r="E20" s="6" t="s">
        <v>1</v>
      </c>
      <c r="F20" s="7" t="s">
        <v>153</v>
      </c>
      <c r="G20" s="7" t="s">
        <v>26</v>
      </c>
      <c r="H20" s="8" t="s">
        <v>5</v>
      </c>
      <c r="I20" s="30">
        <v>44876</v>
      </c>
      <c r="J20" s="30">
        <v>44845</v>
      </c>
      <c r="K20" s="8" t="s">
        <v>2</v>
      </c>
      <c r="L20" s="8" t="s">
        <v>2</v>
      </c>
      <c r="M20" s="7">
        <v>10.8</v>
      </c>
      <c r="N20" s="13">
        <f>M20-O20</f>
        <v>10.8</v>
      </c>
      <c r="O20" s="25">
        <v>0</v>
      </c>
      <c r="P20" s="8" t="s">
        <v>2</v>
      </c>
      <c r="Q20" s="8" t="s">
        <v>2</v>
      </c>
      <c r="R20" s="11">
        <v>44921</v>
      </c>
      <c r="S20" s="13">
        <v>10</v>
      </c>
      <c r="T20" s="13">
        <f t="shared" si="1"/>
        <v>98</v>
      </c>
      <c r="U20" s="25">
        <v>108</v>
      </c>
      <c r="V20" s="7">
        <v>10.8</v>
      </c>
      <c r="W20" s="7">
        <v>3</v>
      </c>
      <c r="X20" s="19" t="s">
        <v>141</v>
      </c>
      <c r="Y20" s="31">
        <v>44898</v>
      </c>
      <c r="Z20" s="7" t="s">
        <v>90</v>
      </c>
      <c r="AA20" s="7" t="s">
        <v>3</v>
      </c>
      <c r="AB20" s="13" t="s">
        <v>18</v>
      </c>
      <c r="AC20" s="1" t="s">
        <v>2</v>
      </c>
      <c r="AD20" s="1" t="s">
        <v>2</v>
      </c>
      <c r="AE20" s="13"/>
    </row>
    <row r="21" spans="1:31" s="5" customFormat="1" x14ac:dyDescent="0.25">
      <c r="A21" s="25">
        <v>22</v>
      </c>
      <c r="B21" s="1" t="s">
        <v>22</v>
      </c>
      <c r="C21" s="13" t="s">
        <v>38</v>
      </c>
      <c r="D21" s="13"/>
      <c r="E21" s="6" t="s">
        <v>1</v>
      </c>
      <c r="F21" s="7" t="s">
        <v>153</v>
      </c>
      <c r="G21" s="7" t="s">
        <v>26</v>
      </c>
      <c r="H21" s="8" t="s">
        <v>5</v>
      </c>
      <c r="I21" s="30">
        <v>44596</v>
      </c>
      <c r="J21" s="30">
        <v>44566</v>
      </c>
      <c r="K21" s="8" t="s">
        <v>2</v>
      </c>
      <c r="L21" s="8" t="s">
        <v>2</v>
      </c>
      <c r="M21" s="7">
        <v>24.34</v>
      </c>
      <c r="N21" s="13">
        <f>M21-O21</f>
        <v>24.34</v>
      </c>
      <c r="O21" s="25">
        <v>0</v>
      </c>
      <c r="P21" s="8" t="s">
        <v>2</v>
      </c>
      <c r="Q21" s="8" t="s">
        <v>2</v>
      </c>
      <c r="R21" s="11">
        <v>44897</v>
      </c>
      <c r="S21" s="13">
        <v>10</v>
      </c>
      <c r="T21" s="13">
        <f t="shared" si="1"/>
        <v>0</v>
      </c>
      <c r="U21" s="7">
        <v>10</v>
      </c>
      <c r="V21" s="7">
        <v>24.34</v>
      </c>
      <c r="W21" s="7">
        <v>1</v>
      </c>
      <c r="X21" s="19" t="s">
        <v>17</v>
      </c>
      <c r="Y21" s="24">
        <v>44828</v>
      </c>
      <c r="Z21" s="13" t="s">
        <v>14</v>
      </c>
      <c r="AA21" s="13" t="s">
        <v>91</v>
      </c>
      <c r="AB21" s="13" t="s">
        <v>19</v>
      </c>
      <c r="AC21" s="1" t="s">
        <v>2</v>
      </c>
      <c r="AD21" s="1" t="s">
        <v>2</v>
      </c>
      <c r="AE21" s="13"/>
    </row>
    <row r="22" spans="1:31" s="5" customFormat="1" x14ac:dyDescent="0.25">
      <c r="A22" s="7">
        <v>23</v>
      </c>
      <c r="B22" s="1" t="s">
        <v>134</v>
      </c>
      <c r="C22" s="13" t="s">
        <v>164</v>
      </c>
      <c r="D22" s="13"/>
      <c r="E22" s="6" t="s">
        <v>1</v>
      </c>
      <c r="F22" s="7" t="s">
        <v>153</v>
      </c>
      <c r="G22" s="7" t="s">
        <v>26</v>
      </c>
      <c r="H22" s="8" t="s">
        <v>5</v>
      </c>
      <c r="I22" s="30">
        <v>44840</v>
      </c>
      <c r="J22" s="30">
        <v>44810</v>
      </c>
      <c r="K22" s="8" t="s">
        <v>2</v>
      </c>
      <c r="L22" s="8" t="s">
        <v>2</v>
      </c>
      <c r="M22" s="7">
        <v>177.95</v>
      </c>
      <c r="N22" s="13">
        <f t="shared" ref="N22:N42" si="2">M22-O22</f>
        <v>177.95</v>
      </c>
      <c r="O22" s="25">
        <v>0</v>
      </c>
      <c r="P22" s="8" t="s">
        <v>2</v>
      </c>
      <c r="Q22" s="8" t="s">
        <v>2</v>
      </c>
      <c r="R22" s="11">
        <v>44896</v>
      </c>
      <c r="S22" s="13">
        <v>10</v>
      </c>
      <c r="T22" s="13">
        <f t="shared" si="1"/>
        <v>297</v>
      </c>
      <c r="U22" s="25">
        <v>307</v>
      </c>
      <c r="V22" s="7">
        <v>177.95</v>
      </c>
      <c r="W22" s="7">
        <v>65</v>
      </c>
      <c r="X22" s="19" t="s">
        <v>142</v>
      </c>
      <c r="Y22" s="11">
        <v>44862</v>
      </c>
      <c r="Z22" s="13" t="s">
        <v>14</v>
      </c>
      <c r="AA22" s="13" t="s">
        <v>91</v>
      </c>
      <c r="AB22" s="13" t="s">
        <v>163</v>
      </c>
      <c r="AC22" s="1" t="s">
        <v>2</v>
      </c>
      <c r="AD22" s="1" t="s">
        <v>2</v>
      </c>
      <c r="AE22" s="13"/>
    </row>
    <row r="23" spans="1:31" s="5" customFormat="1" x14ac:dyDescent="0.25">
      <c r="A23" s="25">
        <v>24</v>
      </c>
      <c r="B23" s="1" t="s">
        <v>135</v>
      </c>
      <c r="C23" s="13" t="s">
        <v>166</v>
      </c>
      <c r="D23" s="13"/>
      <c r="E23" s="6" t="s">
        <v>1</v>
      </c>
      <c r="F23" s="7" t="s">
        <v>153</v>
      </c>
      <c r="G23" s="7" t="s">
        <v>26</v>
      </c>
      <c r="H23" s="8" t="s">
        <v>5</v>
      </c>
      <c r="I23" s="30">
        <v>44832</v>
      </c>
      <c r="J23" s="30">
        <v>44802</v>
      </c>
      <c r="K23" s="8" t="s">
        <v>2</v>
      </c>
      <c r="L23" s="8" t="s">
        <v>2</v>
      </c>
      <c r="M23" s="7">
        <v>46.86</v>
      </c>
      <c r="N23" s="13">
        <f t="shared" si="2"/>
        <v>46.86</v>
      </c>
      <c r="O23" s="25">
        <v>0</v>
      </c>
      <c r="P23" s="8" t="s">
        <v>2</v>
      </c>
      <c r="Q23" s="8" t="s">
        <v>2</v>
      </c>
      <c r="R23" s="11">
        <v>44897</v>
      </c>
      <c r="S23" s="13">
        <v>2</v>
      </c>
      <c r="T23" s="13">
        <f t="shared" si="1"/>
        <v>58</v>
      </c>
      <c r="U23" s="7">
        <v>60</v>
      </c>
      <c r="V23" s="7">
        <v>46.86</v>
      </c>
      <c r="W23" s="7">
        <v>5</v>
      </c>
      <c r="X23" s="19" t="s">
        <v>141</v>
      </c>
      <c r="Y23" s="24">
        <v>44855</v>
      </c>
      <c r="Z23" s="7" t="s">
        <v>90</v>
      </c>
      <c r="AA23" s="7" t="s">
        <v>3</v>
      </c>
      <c r="AB23" s="13" t="s">
        <v>165</v>
      </c>
      <c r="AC23" s="1" t="s">
        <v>2</v>
      </c>
      <c r="AD23" s="1" t="s">
        <v>2</v>
      </c>
      <c r="AE23" s="13"/>
    </row>
    <row r="24" spans="1:31" s="5" customFormat="1" x14ac:dyDescent="0.25">
      <c r="A24" s="7">
        <v>25</v>
      </c>
      <c r="B24" s="1" t="s">
        <v>136</v>
      </c>
      <c r="C24" s="13" t="s">
        <v>167</v>
      </c>
      <c r="D24" s="13"/>
      <c r="E24" s="6" t="s">
        <v>1</v>
      </c>
      <c r="F24" s="7" t="s">
        <v>153</v>
      </c>
      <c r="G24" s="7" t="s">
        <v>26</v>
      </c>
      <c r="H24" s="8" t="s">
        <v>5</v>
      </c>
      <c r="I24" s="30">
        <v>44793</v>
      </c>
      <c r="J24" s="30">
        <v>44763</v>
      </c>
      <c r="K24" s="8" t="s">
        <v>2</v>
      </c>
      <c r="L24" s="8" t="s">
        <v>2</v>
      </c>
      <c r="M24" s="7">
        <v>23.29</v>
      </c>
      <c r="N24" s="13">
        <f t="shared" si="2"/>
        <v>23.29</v>
      </c>
      <c r="O24" s="25">
        <v>0</v>
      </c>
      <c r="P24" s="8" t="s">
        <v>2</v>
      </c>
      <c r="Q24" s="8" t="s">
        <v>2</v>
      </c>
      <c r="R24" s="11">
        <v>44925</v>
      </c>
      <c r="S24" s="13">
        <v>10</v>
      </c>
      <c r="T24" s="13">
        <f t="shared" si="1"/>
        <v>98</v>
      </c>
      <c r="U24" s="25">
        <v>108</v>
      </c>
      <c r="V24" s="7">
        <v>23.29</v>
      </c>
      <c r="W24" s="7">
        <v>2</v>
      </c>
      <c r="X24" s="19" t="s">
        <v>141</v>
      </c>
      <c r="Y24" s="11">
        <v>44867</v>
      </c>
      <c r="Z24" s="13" t="s">
        <v>34</v>
      </c>
      <c r="AA24" s="7" t="s">
        <v>35</v>
      </c>
      <c r="AB24" s="13" t="s">
        <v>33</v>
      </c>
      <c r="AC24" s="1" t="s">
        <v>2</v>
      </c>
      <c r="AD24" s="1" t="s">
        <v>2</v>
      </c>
      <c r="AE24" s="13"/>
    </row>
    <row r="25" spans="1:31" s="5" customFormat="1" x14ac:dyDescent="0.25">
      <c r="A25" s="25">
        <v>26</v>
      </c>
      <c r="B25" s="1" t="s">
        <v>137</v>
      </c>
      <c r="C25" s="13" t="s">
        <v>169</v>
      </c>
      <c r="D25" s="13"/>
      <c r="E25" s="6" t="s">
        <v>1</v>
      </c>
      <c r="F25" s="7" t="s">
        <v>153</v>
      </c>
      <c r="G25" s="7" t="s">
        <v>26</v>
      </c>
      <c r="H25" s="8" t="s">
        <v>5</v>
      </c>
      <c r="I25" s="30">
        <v>44797</v>
      </c>
      <c r="J25" s="30">
        <v>44767</v>
      </c>
      <c r="K25" s="8" t="s">
        <v>2</v>
      </c>
      <c r="L25" s="8" t="s">
        <v>2</v>
      </c>
      <c r="M25" s="7">
        <v>5093.3</v>
      </c>
      <c r="N25" s="13">
        <f t="shared" si="2"/>
        <v>5093.3</v>
      </c>
      <c r="O25" s="25">
        <v>0</v>
      </c>
      <c r="P25" s="8" t="s">
        <v>2</v>
      </c>
      <c r="Q25" s="8" t="s">
        <v>2</v>
      </c>
      <c r="R25" s="11">
        <v>44917</v>
      </c>
      <c r="S25" s="13">
        <v>2</v>
      </c>
      <c r="T25" s="13">
        <f t="shared" si="1"/>
        <v>11.78</v>
      </c>
      <c r="U25" s="7">
        <v>13.78</v>
      </c>
      <c r="V25" s="7">
        <v>5093.3</v>
      </c>
      <c r="W25" s="7">
        <v>2</v>
      </c>
      <c r="X25" s="19" t="s">
        <v>142</v>
      </c>
      <c r="Y25" s="24">
        <v>44908</v>
      </c>
      <c r="Z25" s="7" t="s">
        <v>90</v>
      </c>
      <c r="AA25" s="7" t="s">
        <v>3</v>
      </c>
      <c r="AB25" s="13" t="s">
        <v>168</v>
      </c>
      <c r="AC25" s="1" t="s">
        <v>2</v>
      </c>
      <c r="AD25" s="1" t="s">
        <v>2</v>
      </c>
      <c r="AE25" s="13"/>
    </row>
    <row r="26" spans="1:31" s="5" customFormat="1" x14ac:dyDescent="0.25">
      <c r="A26" s="7">
        <v>27</v>
      </c>
      <c r="B26" s="1" t="s">
        <v>138</v>
      </c>
      <c r="C26" s="13" t="s">
        <v>171</v>
      </c>
      <c r="D26" s="13"/>
      <c r="E26" s="6" t="s">
        <v>1</v>
      </c>
      <c r="F26" s="7" t="s">
        <v>7</v>
      </c>
      <c r="G26" s="7" t="s">
        <v>26</v>
      </c>
      <c r="H26" s="8" t="s">
        <v>5</v>
      </c>
      <c r="I26" s="30">
        <v>44780</v>
      </c>
      <c r="J26" s="35">
        <v>44811</v>
      </c>
      <c r="K26" s="8" t="s">
        <v>2</v>
      </c>
      <c r="L26" s="8" t="s">
        <v>2</v>
      </c>
      <c r="M26" s="36">
        <v>20.239999999999998</v>
      </c>
      <c r="N26" s="13">
        <f t="shared" si="2"/>
        <v>20.239999999999998</v>
      </c>
      <c r="O26" s="25">
        <v>0</v>
      </c>
      <c r="P26" s="8" t="s">
        <v>2</v>
      </c>
      <c r="Q26" s="8" t="s">
        <v>2</v>
      </c>
      <c r="R26" s="37">
        <v>44907</v>
      </c>
      <c r="S26" s="13">
        <v>10</v>
      </c>
      <c r="T26" s="13">
        <f t="shared" si="1"/>
        <v>101.16</v>
      </c>
      <c r="U26" s="25" t="s">
        <v>143</v>
      </c>
      <c r="V26" s="36">
        <v>20.239999999999998</v>
      </c>
      <c r="W26" s="36">
        <v>17</v>
      </c>
      <c r="X26" s="38" t="s">
        <v>141</v>
      </c>
      <c r="Y26" s="11">
        <v>44853</v>
      </c>
      <c r="Z26" s="7" t="s">
        <v>90</v>
      </c>
      <c r="AA26" s="7" t="s">
        <v>3</v>
      </c>
      <c r="AB26" s="13" t="s">
        <v>170</v>
      </c>
      <c r="AC26" s="1" t="s">
        <v>2</v>
      </c>
      <c r="AD26" s="1" t="s">
        <v>2</v>
      </c>
      <c r="AE26" s="13"/>
    </row>
    <row r="27" spans="1:31" s="5" customFormat="1" x14ac:dyDescent="0.25">
      <c r="A27" s="25">
        <v>28</v>
      </c>
      <c r="B27" s="1" t="s">
        <v>139</v>
      </c>
      <c r="C27" s="13" t="s">
        <v>173</v>
      </c>
      <c r="D27" s="13"/>
      <c r="E27" s="6" t="s">
        <v>1</v>
      </c>
      <c r="F27" s="7" t="s">
        <v>7</v>
      </c>
      <c r="G27" s="7" t="s">
        <v>26</v>
      </c>
      <c r="H27" s="8" t="s">
        <v>5</v>
      </c>
      <c r="I27" s="35">
        <v>44761</v>
      </c>
      <c r="J27" s="35">
        <v>44729</v>
      </c>
      <c r="K27" s="8" t="s">
        <v>2</v>
      </c>
      <c r="L27" s="8" t="s">
        <v>2</v>
      </c>
      <c r="M27" s="7">
        <v>18</v>
      </c>
      <c r="N27" s="13">
        <f t="shared" si="2"/>
        <v>18</v>
      </c>
      <c r="O27" s="25">
        <v>0</v>
      </c>
      <c r="P27" s="8" t="s">
        <v>2</v>
      </c>
      <c r="Q27" s="8" t="s">
        <v>2</v>
      </c>
      <c r="R27" s="37">
        <v>44908</v>
      </c>
      <c r="S27" s="13">
        <v>10</v>
      </c>
      <c r="T27" s="13">
        <f t="shared" si="1"/>
        <v>35</v>
      </c>
      <c r="U27" s="7" t="s">
        <v>144</v>
      </c>
      <c r="V27" s="36">
        <v>18</v>
      </c>
      <c r="W27" s="36" t="s">
        <v>140</v>
      </c>
      <c r="X27" s="38" t="s">
        <v>141</v>
      </c>
      <c r="Y27" s="24">
        <v>44860</v>
      </c>
      <c r="Z27" s="13" t="s">
        <v>194</v>
      </c>
      <c r="AA27" s="13" t="s">
        <v>6</v>
      </c>
      <c r="AB27" s="13" t="s">
        <v>172</v>
      </c>
      <c r="AC27" s="1" t="s">
        <v>2</v>
      </c>
      <c r="AD27" s="1" t="s">
        <v>2</v>
      </c>
      <c r="AE27" s="13"/>
    </row>
    <row r="28" spans="1:31" x14ac:dyDescent="0.25">
      <c r="A28" s="7">
        <v>29</v>
      </c>
      <c r="B28" s="1" t="s">
        <v>154</v>
      </c>
      <c r="C28" s="13" t="s">
        <v>175</v>
      </c>
      <c r="D28" s="13"/>
      <c r="E28" s="6" t="s">
        <v>1</v>
      </c>
      <c r="F28" s="7" t="s">
        <v>153</v>
      </c>
      <c r="G28" s="7" t="s">
        <v>156</v>
      </c>
      <c r="H28" s="8" t="s">
        <v>5</v>
      </c>
      <c r="I28" s="30">
        <v>44307</v>
      </c>
      <c r="J28" s="30">
        <v>44277</v>
      </c>
      <c r="K28" s="8" t="s">
        <v>2</v>
      </c>
      <c r="L28" s="8" t="s">
        <v>2</v>
      </c>
      <c r="M28" s="36">
        <v>4.5</v>
      </c>
      <c r="N28" s="13">
        <f t="shared" si="2"/>
        <v>4.5</v>
      </c>
      <c r="O28" s="25">
        <v>0</v>
      </c>
      <c r="P28" s="8" t="s">
        <v>2</v>
      </c>
      <c r="Q28" s="8" t="s">
        <v>2</v>
      </c>
      <c r="R28" s="37">
        <v>44896</v>
      </c>
      <c r="S28" s="13">
        <v>10</v>
      </c>
      <c r="T28" s="13">
        <f t="shared" si="1"/>
        <v>35</v>
      </c>
      <c r="U28" s="25">
        <v>45</v>
      </c>
      <c r="V28" s="7">
        <v>4.5</v>
      </c>
      <c r="W28" s="7">
        <v>2</v>
      </c>
      <c r="X28" s="19" t="s">
        <v>17</v>
      </c>
      <c r="Y28" s="24">
        <v>44713</v>
      </c>
      <c r="Z28" s="7" t="s">
        <v>90</v>
      </c>
      <c r="AA28" s="7" t="s">
        <v>3</v>
      </c>
      <c r="AB28" s="13" t="s">
        <v>174</v>
      </c>
      <c r="AC28" s="1" t="s">
        <v>2</v>
      </c>
      <c r="AD28" s="1" t="s">
        <v>2</v>
      </c>
      <c r="AE28" s="7"/>
    </row>
    <row r="29" spans="1:31" x14ac:dyDescent="0.25">
      <c r="A29" s="25">
        <v>30</v>
      </c>
      <c r="B29" s="1" t="s">
        <v>25</v>
      </c>
      <c r="C29" s="13" t="s">
        <v>176</v>
      </c>
      <c r="D29" s="13"/>
      <c r="E29" s="6" t="s">
        <v>1</v>
      </c>
      <c r="F29" s="7" t="s">
        <v>153</v>
      </c>
      <c r="G29" s="7" t="s">
        <v>156</v>
      </c>
      <c r="H29" s="8" t="s">
        <v>5</v>
      </c>
      <c r="I29" s="30">
        <v>44624</v>
      </c>
      <c r="J29" s="35">
        <v>44594</v>
      </c>
      <c r="K29" s="8" t="s">
        <v>2</v>
      </c>
      <c r="L29" s="8" t="s">
        <v>2</v>
      </c>
      <c r="M29" s="7">
        <v>154.5</v>
      </c>
      <c r="N29" s="13">
        <f t="shared" si="2"/>
        <v>154.5</v>
      </c>
      <c r="O29" s="25">
        <v>0</v>
      </c>
      <c r="P29" s="8" t="s">
        <v>2</v>
      </c>
      <c r="Q29" s="8" t="s">
        <v>2</v>
      </c>
      <c r="R29" s="37">
        <v>44896</v>
      </c>
      <c r="S29" s="13">
        <v>10</v>
      </c>
      <c r="T29" s="13">
        <f t="shared" si="1"/>
        <v>67.25</v>
      </c>
      <c r="U29" s="7">
        <v>77.25</v>
      </c>
      <c r="V29" s="7">
        <v>154.5</v>
      </c>
      <c r="W29" s="7">
        <v>2</v>
      </c>
      <c r="X29" s="19" t="s">
        <v>142</v>
      </c>
      <c r="Y29" s="7" t="s">
        <v>192</v>
      </c>
      <c r="Z29" s="7" t="s">
        <v>90</v>
      </c>
      <c r="AA29" s="7" t="s">
        <v>3</v>
      </c>
      <c r="AB29" s="13" t="s">
        <v>20</v>
      </c>
      <c r="AC29" s="1" t="s">
        <v>2</v>
      </c>
      <c r="AD29" s="1" t="s">
        <v>2</v>
      </c>
      <c r="AE29" s="7"/>
    </row>
    <row r="30" spans="1:31" x14ac:dyDescent="0.25">
      <c r="A30" s="7">
        <v>31</v>
      </c>
      <c r="B30" s="1" t="s">
        <v>145</v>
      </c>
      <c r="C30" s="13" t="s">
        <v>177</v>
      </c>
      <c r="D30" s="13"/>
      <c r="E30" s="6" t="s">
        <v>1</v>
      </c>
      <c r="F30" s="7" t="s">
        <v>153</v>
      </c>
      <c r="G30" s="7" t="s">
        <v>156</v>
      </c>
      <c r="H30" s="8" t="s">
        <v>5</v>
      </c>
      <c r="I30" s="30">
        <v>44350</v>
      </c>
      <c r="J30" s="30">
        <v>44320</v>
      </c>
      <c r="K30" s="8" t="s">
        <v>2</v>
      </c>
      <c r="L30" s="8" t="s">
        <v>2</v>
      </c>
      <c r="M30" s="36">
        <v>70</v>
      </c>
      <c r="N30" s="13">
        <f t="shared" si="2"/>
        <v>70</v>
      </c>
      <c r="O30" s="25">
        <v>0</v>
      </c>
      <c r="P30" s="8" t="s">
        <v>2</v>
      </c>
      <c r="Q30" s="8" t="s">
        <v>2</v>
      </c>
      <c r="R30" s="11">
        <v>44922</v>
      </c>
      <c r="S30" s="13">
        <v>2</v>
      </c>
      <c r="T30" s="13">
        <f t="shared" si="1"/>
        <v>95.75</v>
      </c>
      <c r="U30" s="25">
        <v>97.75</v>
      </c>
      <c r="V30" s="7">
        <v>70</v>
      </c>
      <c r="W30" s="7">
        <v>1</v>
      </c>
      <c r="X30" s="19" t="s">
        <v>17</v>
      </c>
      <c r="Y30" s="24">
        <v>44891</v>
      </c>
      <c r="Z30" s="13" t="s">
        <v>193</v>
      </c>
      <c r="AA30" s="13" t="s">
        <v>91</v>
      </c>
      <c r="AB30" s="13" t="s">
        <v>170</v>
      </c>
      <c r="AC30" s="1" t="s">
        <v>2</v>
      </c>
      <c r="AD30" s="1" t="s">
        <v>2</v>
      </c>
      <c r="AE30" s="7"/>
    </row>
    <row r="31" spans="1:31" x14ac:dyDescent="0.25">
      <c r="A31" s="25">
        <v>32</v>
      </c>
      <c r="B31" s="1" t="s">
        <v>23</v>
      </c>
      <c r="C31" s="13" t="s">
        <v>179</v>
      </c>
      <c r="D31" s="13"/>
      <c r="E31" s="6" t="s">
        <v>1</v>
      </c>
      <c r="F31" s="7" t="s">
        <v>153</v>
      </c>
      <c r="G31" s="7" t="s">
        <v>156</v>
      </c>
      <c r="H31" s="8" t="s">
        <v>5</v>
      </c>
      <c r="I31" s="30">
        <v>44699</v>
      </c>
      <c r="J31" s="35">
        <v>44669</v>
      </c>
      <c r="K31" s="8" t="s">
        <v>2</v>
      </c>
      <c r="L31" s="8" t="s">
        <v>2</v>
      </c>
      <c r="M31" s="7">
        <v>45.5</v>
      </c>
      <c r="N31" s="13">
        <f t="shared" si="2"/>
        <v>45.5</v>
      </c>
      <c r="O31" s="25">
        <v>0</v>
      </c>
      <c r="P31" s="8" t="s">
        <v>2</v>
      </c>
      <c r="Q31" s="8" t="s">
        <v>2</v>
      </c>
      <c r="R31" s="37">
        <v>44911</v>
      </c>
      <c r="S31" s="13">
        <v>10</v>
      </c>
      <c r="T31" s="13">
        <f t="shared" si="1"/>
        <v>42</v>
      </c>
      <c r="U31" s="7">
        <v>52</v>
      </c>
      <c r="V31" s="7">
        <v>45.5</v>
      </c>
      <c r="W31" s="7">
        <v>4</v>
      </c>
      <c r="X31" s="19" t="s">
        <v>141</v>
      </c>
      <c r="Y31" s="11">
        <v>44886</v>
      </c>
      <c r="Z31" s="13" t="s">
        <v>34</v>
      </c>
      <c r="AA31" s="13" t="s">
        <v>35</v>
      </c>
      <c r="AB31" s="13" t="s">
        <v>178</v>
      </c>
      <c r="AC31" s="1" t="s">
        <v>2</v>
      </c>
      <c r="AD31" s="1" t="s">
        <v>2</v>
      </c>
      <c r="AE31" s="7"/>
    </row>
    <row r="32" spans="1:31" x14ac:dyDescent="0.25">
      <c r="A32" s="7">
        <v>33</v>
      </c>
      <c r="B32" s="1" t="s">
        <v>146</v>
      </c>
      <c r="C32" s="13" t="s">
        <v>180</v>
      </c>
      <c r="D32" s="13"/>
      <c r="E32" s="6" t="s">
        <v>1</v>
      </c>
      <c r="F32" s="7" t="s">
        <v>153</v>
      </c>
      <c r="G32" s="7" t="s">
        <v>156</v>
      </c>
      <c r="H32" s="8" t="s">
        <v>5</v>
      </c>
      <c r="I32" s="30">
        <v>44520</v>
      </c>
      <c r="J32" s="30">
        <v>44490</v>
      </c>
      <c r="K32" s="8" t="s">
        <v>2</v>
      </c>
      <c r="L32" s="8" t="s">
        <v>2</v>
      </c>
      <c r="M32" s="36">
        <v>21.33</v>
      </c>
      <c r="N32" s="13">
        <f t="shared" si="2"/>
        <v>21.33</v>
      </c>
      <c r="O32" s="25">
        <v>0</v>
      </c>
      <c r="P32" s="8" t="s">
        <v>2</v>
      </c>
      <c r="Q32" s="8" t="s">
        <v>2</v>
      </c>
      <c r="R32" s="37">
        <v>44904</v>
      </c>
      <c r="S32" s="13">
        <v>10</v>
      </c>
      <c r="T32" s="13">
        <f t="shared" si="1"/>
        <v>118</v>
      </c>
      <c r="U32" s="25">
        <v>128</v>
      </c>
      <c r="V32" s="7">
        <v>21.33</v>
      </c>
      <c r="W32" s="7">
        <v>1</v>
      </c>
      <c r="X32" s="19" t="s">
        <v>142</v>
      </c>
      <c r="Y32" s="11">
        <v>44580</v>
      </c>
      <c r="Z32" s="13" t="s">
        <v>193</v>
      </c>
      <c r="AA32" s="13" t="s">
        <v>91</v>
      </c>
      <c r="AB32" s="13" t="s">
        <v>36</v>
      </c>
      <c r="AC32" s="1" t="s">
        <v>2</v>
      </c>
      <c r="AD32" s="1" t="s">
        <v>2</v>
      </c>
      <c r="AE32" s="7"/>
    </row>
    <row r="33" spans="1:31" x14ac:dyDescent="0.25">
      <c r="A33" s="25">
        <v>34</v>
      </c>
      <c r="B33" s="1" t="s">
        <v>147</v>
      </c>
      <c r="C33" s="13" t="s">
        <v>182</v>
      </c>
      <c r="D33" s="13"/>
      <c r="E33" s="6" t="s">
        <v>1</v>
      </c>
      <c r="F33" s="7" t="s">
        <v>153</v>
      </c>
      <c r="G33" s="7" t="s">
        <v>156</v>
      </c>
      <c r="H33" s="8" t="s">
        <v>5</v>
      </c>
      <c r="I33" s="30">
        <v>44312</v>
      </c>
      <c r="J33" s="35">
        <v>44281</v>
      </c>
      <c r="K33" s="8" t="s">
        <v>2</v>
      </c>
      <c r="L33" s="8" t="s">
        <v>2</v>
      </c>
      <c r="M33" s="7">
        <v>111</v>
      </c>
      <c r="N33" s="13">
        <f t="shared" si="2"/>
        <v>111</v>
      </c>
      <c r="O33" s="25">
        <v>0</v>
      </c>
      <c r="P33" s="8" t="s">
        <v>2</v>
      </c>
      <c r="Q33" s="8" t="s">
        <v>2</v>
      </c>
      <c r="R33" s="37">
        <v>44922</v>
      </c>
      <c r="S33" s="13">
        <v>10</v>
      </c>
      <c r="T33" s="13">
        <f t="shared" si="1"/>
        <v>101</v>
      </c>
      <c r="U33" s="7">
        <v>111</v>
      </c>
      <c r="V33" s="7">
        <v>111</v>
      </c>
      <c r="W33" s="7">
        <v>2</v>
      </c>
      <c r="X33" s="19" t="s">
        <v>17</v>
      </c>
      <c r="Y33" s="24">
        <v>44872</v>
      </c>
      <c r="Z33" s="7" t="s">
        <v>90</v>
      </c>
      <c r="AA33" s="7" t="s">
        <v>3</v>
      </c>
      <c r="AB33" s="13" t="s">
        <v>181</v>
      </c>
      <c r="AC33" s="1" t="s">
        <v>2</v>
      </c>
      <c r="AD33" s="1" t="s">
        <v>2</v>
      </c>
      <c r="AE33" s="7"/>
    </row>
    <row r="34" spans="1:31" x14ac:dyDescent="0.25">
      <c r="A34" s="7">
        <v>35</v>
      </c>
      <c r="B34" s="1" t="s">
        <v>148</v>
      </c>
      <c r="C34" s="13" t="s">
        <v>184</v>
      </c>
      <c r="D34" s="13"/>
      <c r="E34" s="6" t="s">
        <v>1</v>
      </c>
      <c r="F34" s="7" t="s">
        <v>153</v>
      </c>
      <c r="G34" s="7" t="s">
        <v>156</v>
      </c>
      <c r="H34" s="8" t="s">
        <v>5</v>
      </c>
      <c r="I34" s="30">
        <v>44383</v>
      </c>
      <c r="J34" s="30">
        <v>44351</v>
      </c>
      <c r="K34" s="8" t="s">
        <v>2</v>
      </c>
      <c r="L34" s="8" t="s">
        <v>2</v>
      </c>
      <c r="M34" s="36">
        <v>75.02</v>
      </c>
      <c r="N34" s="13">
        <f t="shared" si="2"/>
        <v>75.02</v>
      </c>
      <c r="O34" s="25">
        <v>0</v>
      </c>
      <c r="P34" s="8" t="s">
        <v>2</v>
      </c>
      <c r="Q34" s="8" t="s">
        <v>2</v>
      </c>
      <c r="R34" s="11">
        <v>44900</v>
      </c>
      <c r="S34" s="13">
        <v>10</v>
      </c>
      <c r="T34" s="13">
        <f t="shared" si="1"/>
        <v>52</v>
      </c>
      <c r="U34" s="25">
        <v>62</v>
      </c>
      <c r="V34" s="7">
        <v>75.02</v>
      </c>
      <c r="W34" s="7">
        <v>1</v>
      </c>
      <c r="X34" s="19" t="s">
        <v>142</v>
      </c>
      <c r="Y34" s="24">
        <v>44396</v>
      </c>
      <c r="Z34" s="7" t="s">
        <v>90</v>
      </c>
      <c r="AA34" s="7" t="s">
        <v>3</v>
      </c>
      <c r="AB34" s="13" t="s">
        <v>183</v>
      </c>
      <c r="AC34" s="1" t="s">
        <v>2</v>
      </c>
      <c r="AD34" s="1" t="s">
        <v>2</v>
      </c>
      <c r="AE34" s="7"/>
    </row>
    <row r="35" spans="1:31" x14ac:dyDescent="0.25">
      <c r="A35" s="25">
        <v>36</v>
      </c>
      <c r="B35" s="1" t="s">
        <v>148</v>
      </c>
      <c r="C35" s="13" t="s">
        <v>184</v>
      </c>
      <c r="D35" s="13"/>
      <c r="E35" s="6" t="s">
        <v>1</v>
      </c>
      <c r="F35" s="7" t="s">
        <v>153</v>
      </c>
      <c r="G35" s="7" t="s">
        <v>156</v>
      </c>
      <c r="H35" s="8" t="s">
        <v>5</v>
      </c>
      <c r="I35" s="30">
        <v>44383</v>
      </c>
      <c r="J35" s="30">
        <v>44351</v>
      </c>
      <c r="K35" s="8" t="s">
        <v>2</v>
      </c>
      <c r="L35" s="8" t="s">
        <v>2</v>
      </c>
      <c r="M35" s="36">
        <v>75.02</v>
      </c>
      <c r="N35" s="13">
        <f t="shared" si="2"/>
        <v>75.02</v>
      </c>
      <c r="O35" s="25">
        <v>0</v>
      </c>
      <c r="P35" s="8" t="s">
        <v>2</v>
      </c>
      <c r="Q35" s="8" t="s">
        <v>2</v>
      </c>
      <c r="R35" s="11">
        <v>44925</v>
      </c>
      <c r="S35" s="13">
        <v>10</v>
      </c>
      <c r="T35" s="13">
        <f t="shared" si="1"/>
        <v>52</v>
      </c>
      <c r="U35" s="25">
        <v>62</v>
      </c>
      <c r="V35" s="7">
        <v>75.02</v>
      </c>
      <c r="W35" s="7">
        <v>1</v>
      </c>
      <c r="X35" s="19" t="s">
        <v>142</v>
      </c>
      <c r="Y35" s="24">
        <v>44396</v>
      </c>
      <c r="Z35" s="7" t="s">
        <v>90</v>
      </c>
      <c r="AA35" s="7" t="s">
        <v>3</v>
      </c>
      <c r="AB35" s="13" t="s">
        <v>183</v>
      </c>
      <c r="AC35" s="1" t="s">
        <v>2</v>
      </c>
      <c r="AD35" s="1" t="s">
        <v>2</v>
      </c>
      <c r="AE35" s="7"/>
    </row>
    <row r="36" spans="1:31" x14ac:dyDescent="0.25">
      <c r="A36" s="7">
        <v>37</v>
      </c>
      <c r="B36" s="1" t="s">
        <v>149</v>
      </c>
      <c r="C36" s="13" t="s">
        <v>185</v>
      </c>
      <c r="D36" s="13"/>
      <c r="E36" s="6" t="s">
        <v>1</v>
      </c>
      <c r="F36" s="7" t="s">
        <v>153</v>
      </c>
      <c r="G36" s="7" t="s">
        <v>156</v>
      </c>
      <c r="H36" s="8" t="s">
        <v>5</v>
      </c>
      <c r="I36" s="30">
        <v>44513</v>
      </c>
      <c r="J36" s="30">
        <v>44483</v>
      </c>
      <c r="K36" s="8" t="s">
        <v>2</v>
      </c>
      <c r="L36" s="8" t="s">
        <v>2</v>
      </c>
      <c r="M36" s="36">
        <v>9</v>
      </c>
      <c r="N36" s="13">
        <f t="shared" si="2"/>
        <v>9</v>
      </c>
      <c r="O36" s="25">
        <v>0</v>
      </c>
      <c r="P36" s="8" t="s">
        <v>2</v>
      </c>
      <c r="Q36" s="8" t="s">
        <v>2</v>
      </c>
      <c r="R36" s="11">
        <v>44909</v>
      </c>
      <c r="S36" s="13">
        <v>10</v>
      </c>
      <c r="T36" s="13">
        <f t="shared" si="1"/>
        <v>170</v>
      </c>
      <c r="U36" s="25">
        <v>180</v>
      </c>
      <c r="V36" s="7">
        <v>9</v>
      </c>
      <c r="W36" s="7">
        <v>1</v>
      </c>
      <c r="X36" s="19" t="s">
        <v>142</v>
      </c>
      <c r="Y36" s="24">
        <v>44485</v>
      </c>
      <c r="Z36" s="13" t="s">
        <v>194</v>
      </c>
      <c r="AA36" s="13" t="s">
        <v>6</v>
      </c>
      <c r="AB36" s="13" t="s">
        <v>160</v>
      </c>
      <c r="AC36" s="1" t="s">
        <v>2</v>
      </c>
      <c r="AD36" s="1" t="s">
        <v>2</v>
      </c>
      <c r="AE36" s="7"/>
    </row>
    <row r="37" spans="1:31" x14ac:dyDescent="0.25">
      <c r="A37" s="25">
        <v>38</v>
      </c>
      <c r="B37" s="1" t="s">
        <v>150</v>
      </c>
      <c r="C37" s="13" t="s">
        <v>186</v>
      </c>
      <c r="D37" s="13"/>
      <c r="E37" s="6" t="s">
        <v>1</v>
      </c>
      <c r="F37" s="7" t="s">
        <v>153</v>
      </c>
      <c r="G37" s="7" t="s">
        <v>156</v>
      </c>
      <c r="H37" s="8" t="s">
        <v>5</v>
      </c>
      <c r="I37" s="30">
        <v>44792</v>
      </c>
      <c r="J37" s="35">
        <v>44762</v>
      </c>
      <c r="K37" s="8" t="s">
        <v>2</v>
      </c>
      <c r="L37" s="8" t="s">
        <v>2</v>
      </c>
      <c r="M37" s="7">
        <v>18</v>
      </c>
      <c r="N37" s="13">
        <f t="shared" si="2"/>
        <v>18</v>
      </c>
      <c r="O37" s="25">
        <v>0</v>
      </c>
      <c r="P37" s="8" t="s">
        <v>2</v>
      </c>
      <c r="Q37" s="8" t="s">
        <v>2</v>
      </c>
      <c r="R37" s="37">
        <v>44909</v>
      </c>
      <c r="S37" s="13">
        <v>5</v>
      </c>
      <c r="T37" s="13">
        <f t="shared" si="1"/>
        <v>67</v>
      </c>
      <c r="U37" s="7">
        <v>72</v>
      </c>
      <c r="V37" s="7">
        <v>18</v>
      </c>
      <c r="W37" s="7">
        <v>2</v>
      </c>
      <c r="X37" s="19" t="s">
        <v>17</v>
      </c>
      <c r="Y37" s="24">
        <v>44806</v>
      </c>
      <c r="Z37" s="13" t="s">
        <v>85</v>
      </c>
      <c r="AA37" s="13" t="s">
        <v>6</v>
      </c>
      <c r="AB37" s="13" t="s">
        <v>37</v>
      </c>
      <c r="AC37" s="1" t="s">
        <v>2</v>
      </c>
      <c r="AD37" s="1" t="s">
        <v>2</v>
      </c>
      <c r="AE37" s="7"/>
    </row>
    <row r="38" spans="1:31" x14ac:dyDescent="0.25">
      <c r="A38" s="7">
        <v>39</v>
      </c>
      <c r="B38" s="1" t="s">
        <v>151</v>
      </c>
      <c r="C38" s="13" t="s">
        <v>188</v>
      </c>
      <c r="D38" s="13"/>
      <c r="E38" s="6" t="s">
        <v>1</v>
      </c>
      <c r="F38" s="7" t="s">
        <v>153</v>
      </c>
      <c r="G38" s="7" t="s">
        <v>156</v>
      </c>
      <c r="H38" s="8" t="s">
        <v>5</v>
      </c>
      <c r="I38" s="30">
        <v>44355</v>
      </c>
      <c r="J38" s="30">
        <v>44323</v>
      </c>
      <c r="K38" s="8" t="s">
        <v>2</v>
      </c>
      <c r="L38" s="8" t="s">
        <v>2</v>
      </c>
      <c r="M38" s="36">
        <v>61.42</v>
      </c>
      <c r="N38" s="13">
        <f t="shared" si="2"/>
        <v>61.42</v>
      </c>
      <c r="O38" s="25">
        <v>0</v>
      </c>
      <c r="P38" s="8" t="s">
        <v>2</v>
      </c>
      <c r="Q38" s="8" t="s">
        <v>2</v>
      </c>
      <c r="R38" s="11">
        <v>44901</v>
      </c>
      <c r="S38" s="13">
        <v>1</v>
      </c>
      <c r="T38" s="13">
        <f t="shared" si="1"/>
        <v>177</v>
      </c>
      <c r="U38" s="25">
        <v>178</v>
      </c>
      <c r="V38" s="7">
        <v>61.42</v>
      </c>
      <c r="W38" s="7">
        <v>7</v>
      </c>
      <c r="X38" s="19" t="s">
        <v>142</v>
      </c>
      <c r="Y38" s="24">
        <v>44873</v>
      </c>
      <c r="Z38" s="13" t="s">
        <v>87</v>
      </c>
      <c r="AA38" s="13" t="s">
        <v>3</v>
      </c>
      <c r="AB38" s="13" t="s">
        <v>187</v>
      </c>
      <c r="AC38" s="1" t="s">
        <v>2</v>
      </c>
      <c r="AD38" s="1" t="s">
        <v>2</v>
      </c>
      <c r="AE38" s="7"/>
    </row>
    <row r="39" spans="1:31" x14ac:dyDescent="0.25">
      <c r="A39" s="25">
        <v>40</v>
      </c>
      <c r="B39" s="1" t="s">
        <v>152</v>
      </c>
      <c r="C39" s="13" t="s">
        <v>190</v>
      </c>
      <c r="D39" s="13"/>
      <c r="E39" s="6" t="s">
        <v>1</v>
      </c>
      <c r="F39" s="7" t="s">
        <v>7</v>
      </c>
      <c r="G39" s="7" t="s">
        <v>156</v>
      </c>
      <c r="H39" s="8" t="s">
        <v>5</v>
      </c>
      <c r="I39" s="30">
        <v>44762</v>
      </c>
      <c r="J39" s="35">
        <v>44732</v>
      </c>
      <c r="K39" s="8" t="s">
        <v>2</v>
      </c>
      <c r="L39" s="8" t="s">
        <v>2</v>
      </c>
      <c r="M39" s="7">
        <v>12.166700000000001</v>
      </c>
      <c r="N39" s="13">
        <f t="shared" si="2"/>
        <v>12.166700000000001</v>
      </c>
      <c r="O39" s="25">
        <v>0</v>
      </c>
      <c r="P39" s="8" t="s">
        <v>2</v>
      </c>
      <c r="Q39" s="8" t="s">
        <v>2</v>
      </c>
      <c r="R39" s="11">
        <v>44897</v>
      </c>
      <c r="S39" s="13">
        <v>10</v>
      </c>
      <c r="T39" s="13">
        <f t="shared" si="1"/>
        <v>88</v>
      </c>
      <c r="U39" s="7" t="s">
        <v>157</v>
      </c>
      <c r="V39" s="7">
        <v>12.166700000000001</v>
      </c>
      <c r="W39" s="36">
        <v>51</v>
      </c>
      <c r="X39" s="38" t="s">
        <v>142</v>
      </c>
      <c r="Y39" s="24">
        <v>44849</v>
      </c>
      <c r="Z39" s="13" t="s">
        <v>194</v>
      </c>
      <c r="AA39" s="13" t="s">
        <v>6</v>
      </c>
      <c r="AB39" s="13" t="s">
        <v>189</v>
      </c>
      <c r="AC39" s="1" t="s">
        <v>2</v>
      </c>
      <c r="AD39" s="1" t="s">
        <v>2</v>
      </c>
      <c r="AE39" s="25"/>
    </row>
    <row r="40" spans="1:31" x14ac:dyDescent="0.25">
      <c r="A40" s="7">
        <v>41</v>
      </c>
      <c r="B40" s="1" t="s">
        <v>24</v>
      </c>
      <c r="C40" s="13" t="s">
        <v>39</v>
      </c>
      <c r="D40" s="13"/>
      <c r="E40" s="6" t="s">
        <v>1</v>
      </c>
      <c r="F40" s="7" t="s">
        <v>7</v>
      </c>
      <c r="G40" s="7" t="s">
        <v>156</v>
      </c>
      <c r="H40" s="8" t="s">
        <v>5</v>
      </c>
      <c r="I40" s="30">
        <v>44268</v>
      </c>
      <c r="J40" s="30">
        <v>44238</v>
      </c>
      <c r="K40" s="8" t="s">
        <v>2</v>
      </c>
      <c r="L40" s="8" t="s">
        <v>2</v>
      </c>
      <c r="M40" s="36">
        <v>1.84198</v>
      </c>
      <c r="N40" s="13">
        <f t="shared" si="2"/>
        <v>1.84198</v>
      </c>
      <c r="O40" s="25">
        <v>0</v>
      </c>
      <c r="P40" s="8" t="s">
        <v>2</v>
      </c>
      <c r="Q40" s="8" t="s">
        <v>2</v>
      </c>
      <c r="R40" s="37">
        <v>44907</v>
      </c>
      <c r="S40" s="13">
        <v>10</v>
      </c>
      <c r="T40" s="13">
        <f t="shared" si="1"/>
        <v>6.52</v>
      </c>
      <c r="U40" s="25" t="s">
        <v>158</v>
      </c>
      <c r="V40" s="7">
        <v>1.84198</v>
      </c>
      <c r="W40" s="7" t="s">
        <v>155</v>
      </c>
      <c r="X40" s="38" t="s">
        <v>141</v>
      </c>
      <c r="Y40" s="11">
        <v>44868</v>
      </c>
      <c r="Z40" s="13" t="s">
        <v>87</v>
      </c>
      <c r="AA40" s="13" t="s">
        <v>3</v>
      </c>
      <c r="AB40" s="13" t="s">
        <v>19</v>
      </c>
      <c r="AC40" s="1" t="s">
        <v>2</v>
      </c>
      <c r="AD40" s="1" t="s">
        <v>2</v>
      </c>
      <c r="AE40" s="7"/>
    </row>
    <row r="41" spans="1:31" x14ac:dyDescent="0.25">
      <c r="A41" s="25">
        <v>42</v>
      </c>
      <c r="B41" s="1" t="s">
        <v>195</v>
      </c>
      <c r="C41" s="13" t="s">
        <v>203</v>
      </c>
      <c r="D41" s="13"/>
      <c r="E41" s="6" t="s">
        <v>1</v>
      </c>
      <c r="F41" s="7" t="s">
        <v>153</v>
      </c>
      <c r="G41" s="7" t="s">
        <v>198</v>
      </c>
      <c r="H41" s="8" t="s">
        <v>5</v>
      </c>
      <c r="I41" s="30">
        <v>44610</v>
      </c>
      <c r="J41" s="35">
        <v>44880</v>
      </c>
      <c r="K41" s="8" t="s">
        <v>2</v>
      </c>
      <c r="L41" s="8" t="s">
        <v>127</v>
      </c>
      <c r="M41" s="7">
        <v>50</v>
      </c>
      <c r="N41" s="13">
        <f t="shared" si="2"/>
        <v>50</v>
      </c>
      <c r="O41" s="25">
        <v>0</v>
      </c>
      <c r="P41" s="8" t="s">
        <v>2</v>
      </c>
      <c r="Q41" s="8" t="s">
        <v>2</v>
      </c>
      <c r="R41" s="11" t="s">
        <v>2</v>
      </c>
      <c r="S41" s="13">
        <v>1</v>
      </c>
      <c r="T41" s="13">
        <f t="shared" si="1"/>
        <v>3.6500000000000004</v>
      </c>
      <c r="U41" s="7">
        <v>4.6500000000000004</v>
      </c>
      <c r="V41" s="7">
        <v>50</v>
      </c>
      <c r="W41" s="36">
        <v>3</v>
      </c>
      <c r="X41" s="38" t="s">
        <v>199</v>
      </c>
      <c r="Y41" s="24">
        <v>44889</v>
      </c>
      <c r="Z41" s="13" t="s">
        <v>85</v>
      </c>
      <c r="AA41" s="13" t="s">
        <v>6</v>
      </c>
      <c r="AB41" s="13" t="s">
        <v>201</v>
      </c>
      <c r="AC41" s="1" t="s">
        <v>2</v>
      </c>
      <c r="AD41" s="1" t="s">
        <v>2</v>
      </c>
      <c r="AE41" s="25"/>
    </row>
    <row r="42" spans="1:31" x14ac:dyDescent="0.25">
      <c r="A42" s="7">
        <v>43</v>
      </c>
      <c r="B42" s="1" t="s">
        <v>196</v>
      </c>
      <c r="C42" s="13" t="s">
        <v>204</v>
      </c>
      <c r="D42" s="13"/>
      <c r="E42" s="6" t="s">
        <v>1</v>
      </c>
      <c r="F42" s="7" t="s">
        <v>153</v>
      </c>
      <c r="G42" s="7" t="s">
        <v>198</v>
      </c>
      <c r="H42" s="8" t="s">
        <v>5</v>
      </c>
      <c r="I42" s="30" t="s">
        <v>2</v>
      </c>
      <c r="J42" s="30">
        <v>44902</v>
      </c>
      <c r="K42" s="8" t="s">
        <v>2</v>
      </c>
      <c r="L42" s="8" t="s">
        <v>197</v>
      </c>
      <c r="M42" s="36">
        <v>3546.93</v>
      </c>
      <c r="N42" s="13">
        <f t="shared" si="2"/>
        <v>0</v>
      </c>
      <c r="O42" s="25">
        <v>3546.93</v>
      </c>
      <c r="P42" s="8" t="s">
        <v>2</v>
      </c>
      <c r="Q42" s="8" t="s">
        <v>2</v>
      </c>
      <c r="R42" s="37" t="s">
        <v>2</v>
      </c>
      <c r="S42" s="13">
        <v>10</v>
      </c>
      <c r="T42" s="13">
        <f t="shared" si="1"/>
        <v>1016</v>
      </c>
      <c r="U42" s="25">
        <v>1026</v>
      </c>
      <c r="V42" s="7">
        <v>3546.93</v>
      </c>
      <c r="W42" s="7">
        <v>85</v>
      </c>
      <c r="X42" s="38" t="s">
        <v>200</v>
      </c>
      <c r="Y42" s="11">
        <v>44907</v>
      </c>
      <c r="Z42" s="7" t="s">
        <v>90</v>
      </c>
      <c r="AA42" s="7" t="s">
        <v>3</v>
      </c>
      <c r="AB42" s="39" t="s">
        <v>202</v>
      </c>
      <c r="AC42" s="1" t="s">
        <v>2</v>
      </c>
      <c r="AD42" s="1" t="s">
        <v>2</v>
      </c>
      <c r="AE42" s="7"/>
    </row>
  </sheetData>
  <conditionalFormatting sqref="B19 B12:B13 B16:B17">
    <cfRule type="duplicateValues" dxfId="16" priority="23"/>
  </conditionalFormatting>
  <conditionalFormatting sqref="B18">
    <cfRule type="duplicateValues" dxfId="15" priority="24"/>
  </conditionalFormatting>
  <conditionalFormatting sqref="B2:B11">
    <cfRule type="duplicateValues" dxfId="14" priority="34"/>
  </conditionalFormatting>
  <conditionalFormatting sqref="B14">
    <cfRule type="duplicateValues" dxfId="13" priority="22"/>
  </conditionalFormatting>
  <conditionalFormatting sqref="B15">
    <cfRule type="duplicateValues" dxfId="12" priority="21"/>
  </conditionalFormatting>
  <conditionalFormatting sqref="AE40 AE29 AE31:AE32 Y29 Y31:Y32 Y40">
    <cfRule type="duplicateValues" dxfId="11" priority="15"/>
  </conditionalFormatting>
  <conditionalFormatting sqref="A21 A23 A25 M21 M23 M25 Y21 Y23 Y25 Y27 A27 A29 A31 A33 A35 A37 A39 A41">
    <cfRule type="duplicateValues" dxfId="10" priority="54"/>
  </conditionalFormatting>
  <conditionalFormatting sqref="AE33:AE39 AE30 AE28 Y28 Y30 Y33:Y39">
    <cfRule type="duplicateValues" dxfId="9" priority="96"/>
  </conditionalFormatting>
  <conditionalFormatting sqref="A20 A22 A24 A26 M20 M22 M24 M26 Y22 Y24 Y26 A28 A32 A30 A34 A36 A38 A40 A42">
    <cfRule type="duplicateValues" dxfId="8" priority="97"/>
  </conditionalFormatting>
  <conditionalFormatting sqref="M39">
    <cfRule type="duplicateValues" dxfId="7" priority="13"/>
  </conditionalFormatting>
  <conditionalFormatting sqref="M38 M40">
    <cfRule type="duplicateValues" dxfId="6" priority="14"/>
  </conditionalFormatting>
  <conditionalFormatting sqref="M37 M27 M29 M31 M33">
    <cfRule type="duplicateValues" dxfId="5" priority="11"/>
  </conditionalFormatting>
  <conditionalFormatting sqref="M28 M30 M32 M34:M36">
    <cfRule type="duplicateValues" dxfId="4" priority="12"/>
  </conditionalFormatting>
  <conditionalFormatting sqref="AE42 Y42">
    <cfRule type="duplicateValues" dxfId="3" priority="3"/>
  </conditionalFormatting>
  <conditionalFormatting sqref="AE41 Y41">
    <cfRule type="duplicateValues" dxfId="2" priority="5"/>
  </conditionalFormatting>
  <conditionalFormatting sqref="M41">
    <cfRule type="duplicateValues" dxfId="1" priority="1"/>
  </conditionalFormatting>
  <conditionalFormatting sqref="M42">
    <cfRule type="duplicateValues" dxfId="0" priority="2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25</xdr:col>
                <xdr:colOff>0</xdr:colOff>
                <xdr:row>41</xdr:row>
                <xdr:rowOff>19050</xdr:rowOff>
              </from>
              <to>
                <xdr:col>25</xdr:col>
                <xdr:colOff>142875</xdr:colOff>
                <xdr:row>41</xdr:row>
                <xdr:rowOff>171450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Harsh Raval (PSD)</cp:lastModifiedBy>
  <cp:revision/>
  <dcterms:created xsi:type="dcterms:W3CDTF">2021-01-07T09:40:35Z</dcterms:created>
  <dcterms:modified xsi:type="dcterms:W3CDTF">2023-01-20T09:52:00Z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2023-01-20T09:52:00Z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976f4453-cffb-46a5-ac4e-fb8d52d3ed08</vt:lpwstr>
  </property>
  <property fmtid="{D5CDD505-2E9C-101B-9397-08002B2CF9AE}" pid="8" name="MSIP_Label_f4479928-bf72-407d-92c0-68909117d533_ContentBits">
    <vt:lpwstr>2</vt:lpwstr>
  </property>
</Properties>
</file>