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SE\Data\Rudresh\May 2021\"/>
    </mc:Choice>
  </mc:AlternateContent>
  <xr:revisionPtr revIDLastSave="0" documentId="13_ncr:1_{4893ABE3-9F3C-4A21-A74E-09ADD825A3A1}" xr6:coauthVersionLast="3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_FilterDatabase" localSheetId="0" hidden="1">Sheet1!$A$1:$AR$28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1" l="1"/>
  <c r="V30" i="1" s="1"/>
  <c r="U28" i="1"/>
  <c r="V28" i="1" s="1"/>
  <c r="M21" i="1" l="1"/>
  <c r="V21" i="1" s="1"/>
  <c r="M22" i="1"/>
  <c r="V22" i="1" s="1"/>
  <c r="M23" i="1"/>
  <c r="V23" i="1" s="1"/>
  <c r="M24" i="1"/>
  <c r="V24" i="1" s="1"/>
  <c r="M25" i="1"/>
  <c r="V25" i="1" s="1"/>
  <c r="M26" i="1"/>
  <c r="M27" i="1"/>
  <c r="V27" i="1" s="1"/>
  <c r="V26" i="1"/>
  <c r="M20" i="1"/>
  <c r="V20" i="1" s="1"/>
  <c r="M3" i="1" l="1"/>
  <c r="V3" i="1" s="1"/>
  <c r="M4" i="1"/>
  <c r="V4" i="1" s="1"/>
  <c r="M5" i="1"/>
  <c r="V5" i="1" s="1"/>
  <c r="M6" i="1"/>
  <c r="V6" i="1" s="1"/>
  <c r="M7" i="1"/>
  <c r="V7" i="1" s="1"/>
  <c r="M8" i="1"/>
  <c r="V8" i="1" s="1"/>
  <c r="M9" i="1"/>
  <c r="V9" i="1" s="1"/>
  <c r="M10" i="1"/>
  <c r="V10" i="1" s="1"/>
  <c r="M11" i="1"/>
  <c r="V11" i="1" s="1"/>
  <c r="M12" i="1"/>
  <c r="V12" i="1" s="1"/>
  <c r="M13" i="1"/>
  <c r="V13" i="1" s="1"/>
  <c r="M14" i="1"/>
  <c r="V14" i="1" s="1"/>
  <c r="M15" i="1"/>
  <c r="V15" i="1" s="1"/>
  <c r="M16" i="1"/>
  <c r="V16" i="1" s="1"/>
  <c r="M17" i="1"/>
  <c r="V17" i="1" s="1"/>
  <c r="M18" i="1"/>
  <c r="V18" i="1" s="1"/>
  <c r="M19" i="1"/>
  <c r="V19" i="1" s="1"/>
  <c r="M2" i="1"/>
  <c r="V2" i="1" s="1"/>
</calcChain>
</file>

<file path=xl/sharedStrings.xml><?xml version="1.0" encoding="utf-8"?>
<sst xmlns="http://schemas.openxmlformats.org/spreadsheetml/2006/main" count="472" uniqueCount="154">
  <si>
    <t>Date</t>
  </si>
  <si>
    <t>COMPANY_NAME</t>
  </si>
  <si>
    <t>ISIN_NUMBER</t>
  </si>
  <si>
    <t>ISIN_DESCRIPTOR</t>
  </si>
  <si>
    <t>SECTOR</t>
  </si>
  <si>
    <t>EXCHANGE</t>
  </si>
  <si>
    <t>ISSUE_TYPE</t>
  </si>
  <si>
    <t>INSTRUMET_TYPE</t>
  </si>
  <si>
    <t>DATE_OF_SHAREHOLDING_MEETING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</si>
  <si>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</si>
  <si>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</si>
  <si>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</si>
  <si>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</si>
  <si>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</si>
  <si>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</si>
  <si>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</si>
  <si>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</si>
  <si>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</si>
  <si>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</si>
  <si>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</si>
  <si>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</si>
  <si>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</si>
  <si>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</si>
  <si>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</si>
  <si>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</si>
  <si>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</si>
  <si>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</si>
  <si>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</si>
  <si>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</si>
  <si>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cr)</t>
  </si>
  <si>
    <t>LTP</t>
  </si>
  <si>
    <t>EQ</t>
  </si>
  <si>
    <t>Private</t>
  </si>
  <si>
    <t>NSE</t>
  </si>
  <si>
    <t>Preferential Allotment</t>
  </si>
  <si>
    <t>NA</t>
  </si>
  <si>
    <t>Non-Promoters</t>
  </si>
  <si>
    <t>Tamil Nadu</t>
  </si>
  <si>
    <t>Southern</t>
  </si>
  <si>
    <t>Promoters</t>
  </si>
  <si>
    <t>Auto Ancillaries</t>
  </si>
  <si>
    <t>Maharashtra</t>
  </si>
  <si>
    <t>Western</t>
  </si>
  <si>
    <t>QIP</t>
  </si>
  <si>
    <t>Promoter and Non-Promoters</t>
  </si>
  <si>
    <t>Rajasthan</t>
  </si>
  <si>
    <t>Promoter</t>
  </si>
  <si>
    <t>Non-Promoter</t>
  </si>
  <si>
    <t>West Bengal</t>
  </si>
  <si>
    <t>Eastern</t>
  </si>
  <si>
    <t>Gujarat</t>
  </si>
  <si>
    <t>Fabrics And Garments</t>
  </si>
  <si>
    <t>Engineering/ Construction Products</t>
  </si>
  <si>
    <t>Pharmaceuticals</t>
  </si>
  <si>
    <t>Public Sector Bank</t>
  </si>
  <si>
    <t>Bedmutha Industries Limited</t>
  </si>
  <si>
    <t>Zodiac Clothing Co. Ltd.</t>
  </si>
  <si>
    <t>Agarwal Industrial Corporation Limited</t>
  </si>
  <si>
    <t>Magma Fincorp  Limited</t>
  </si>
  <si>
    <t>Wanbury Limited</t>
  </si>
  <si>
    <t>Bharat Wire Ropes Limited</t>
  </si>
  <si>
    <t>Adani Ports and Special Economic Zone Ltd</t>
  </si>
  <si>
    <t>IFCI Ltd.</t>
  </si>
  <si>
    <t>5paisa Capital Limited</t>
  </si>
  <si>
    <t>Parag Milk Foods Limited</t>
  </si>
  <si>
    <t>Krebs Biochemicals &amp; Industries Ltd.</t>
  </si>
  <si>
    <t>Salasar Techno Engineering Limited</t>
  </si>
  <si>
    <t>NACL Industries Limited</t>
  </si>
  <si>
    <t>Prakash Industries Ltd.,</t>
  </si>
  <si>
    <t>Rane (Madras)  Ltd.</t>
  </si>
  <si>
    <t>PG Electroplast Limited</t>
  </si>
  <si>
    <t>RattanIndia Power Limited</t>
  </si>
  <si>
    <t>Cyber Media (India) Ltd.</t>
  </si>
  <si>
    <t>Solex Energy Limited</t>
  </si>
  <si>
    <t>Ginni Filaments Limited</t>
  </si>
  <si>
    <t>Krishana Phoschem Limited</t>
  </si>
  <si>
    <t>Hi-Tech Pipes Limited</t>
  </si>
  <si>
    <t>Union Bank of India</t>
  </si>
  <si>
    <t>Affle (India) Limited</t>
  </si>
  <si>
    <t>Punjab National Bank</t>
  </si>
  <si>
    <t>ELARA CAPITAL (INDIA) PRIVATE LIMITED, IIFL SECURITIES LIMITED, YES SECURITIES (INDIA) LIMITED, MOTILAL OSWAL INVESTMENT ADVISORS LIMITED</t>
  </si>
  <si>
    <t>Axis Capital Limited, Nomura,Financial Advisory and Securities (India) Private Limited,UBS Securities India Private Limited</t>
  </si>
  <si>
    <t>Axis Capital Limited, SBI Capital Markets Limited, IIFL Securities Limited, Edelweiss Financial Services Limited, ICICI Securities Limited , YES Securities (India) Limited, PNB Investment Services Limited (only for marketing of the Issue)</t>
  </si>
  <si>
    <t>Non- Promoter &amp; Promoter</t>
  </si>
  <si>
    <t>IC, FI, FPI, SI-NBFC, MF</t>
  </si>
  <si>
    <t>FPI,FPC, MUT,LTD</t>
  </si>
  <si>
    <t>IC, FII, FI</t>
  </si>
  <si>
    <t>Delhi</t>
  </si>
  <si>
    <t>Nothern</t>
  </si>
  <si>
    <t>INE844K01012</t>
  </si>
  <si>
    <t>Andhra pradesh</t>
  </si>
  <si>
    <t>Telangana</t>
  </si>
  <si>
    <t>Haryana</t>
  </si>
  <si>
    <t>INE206B01013</t>
  </si>
  <si>
    <t>INE204E01012</t>
  </si>
  <si>
    <t>INE511C01022</t>
  </si>
  <si>
    <t>INE107F01022</t>
  </si>
  <si>
    <t>INE316L01019</t>
  </si>
  <si>
    <t>INE742F01042</t>
  </si>
  <si>
    <t>INE039A01010</t>
  </si>
  <si>
    <t>INE618L01018</t>
  </si>
  <si>
    <t>INE883N01014</t>
  </si>
  <si>
    <t>INE268B01013</t>
  </si>
  <si>
    <t>INE170V01019</t>
  </si>
  <si>
    <t>INE295D01020</t>
  </si>
  <si>
    <t>INE603A01013</t>
  </si>
  <si>
    <t>INE050H01012</t>
  </si>
  <si>
    <t>INE457L01011</t>
  </si>
  <si>
    <t>INE399K01017</t>
  </si>
  <si>
    <t>INE278G01037</t>
  </si>
  <si>
    <t>INE880Y01017</t>
  </si>
  <si>
    <t>INE424C01010</t>
  </si>
  <si>
    <t>INE506W01012</t>
  </si>
  <si>
    <t>INE106T01017</t>
  </si>
  <si>
    <t>INE692A01016</t>
  </si>
  <si>
    <t>INE00WC01019</t>
  </si>
  <si>
    <t>INE160A01022</t>
  </si>
  <si>
    <t>-</t>
  </si>
  <si>
    <t>Iron &amp; Steel Products</t>
  </si>
  <si>
    <t>Petrochemicals</t>
  </si>
  <si>
    <t>Nbfc</t>
  </si>
  <si>
    <t>Port</t>
  </si>
  <si>
    <t>Financial Institution</t>
  </si>
  <si>
    <t>Stockbroking And Allied</t>
  </si>
  <si>
    <t>Dairy Products</t>
  </si>
  <si>
    <t>Pesticides And Agrochemicals</t>
  </si>
  <si>
    <t>Steel</t>
  </si>
  <si>
    <t>Consumer Electronics</t>
  </si>
  <si>
    <t>Power</t>
  </si>
  <si>
    <t>Printing &amp; Publication</t>
  </si>
  <si>
    <t>Fertilisers</t>
  </si>
  <si>
    <t>It Enabled Services - Software</t>
  </si>
  <si>
    <t>Equity Shares</t>
  </si>
  <si>
    <t>Conversion Of Warrants</t>
  </si>
  <si>
    <t>Conversion of Compulsorily Convertible Debentures</t>
  </si>
  <si>
    <t>Pursuant to Resolution Plan</t>
  </si>
  <si>
    <t>KDDL Limited</t>
  </si>
  <si>
    <t>INE291D01011</t>
  </si>
  <si>
    <t>Public</t>
  </si>
  <si>
    <t>Rights Issue</t>
  </si>
  <si>
    <t>KFin Technologies Private Limited</t>
  </si>
  <si>
    <t>ITI Capital Limited</t>
  </si>
  <si>
    <t>NS</t>
  </si>
  <si>
    <t>Punjab</t>
  </si>
  <si>
    <t>Miscellaneous</t>
  </si>
  <si>
    <t>INE0GGX23010</t>
  </si>
  <si>
    <t>IV</t>
  </si>
  <si>
    <t>NSE, BSE</t>
  </si>
  <si>
    <t>InvIT IPO</t>
  </si>
  <si>
    <t>Units</t>
  </si>
  <si>
    <t>POWERGRID Infrastructure Investment Trust</t>
  </si>
  <si>
    <t>ICICI Securities Limited, Axis Capital Limited, Edelweiss Financial Services Limited, HSBC Securities and Capital Markets (India) Private Limited</t>
  </si>
  <si>
    <t>Anchor, QIB, NII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</si>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</sst>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/>
    <xf numFmtId="14" fontId="2" fillId="0" borderId="2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0" fillId="0" borderId="1" xfId="0" applyBorder="1" applyProtection="1">
      <protection locked="0"/>
    </xf>
    <xf numFmtId="164" fontId="2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15" fontId="3" fillId="0" borderId="1" xfId="0" applyNumberFormat="1" applyFont="1" applyBorder="1" applyAlignment="1">
      <alignment horizontal="left" vertical="top"/>
    </xf>
    <xf numFmtId="15" fontId="3" fillId="0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2">
    <cellStyle name="Normal" xfId="0" builtinId="0"/>
    <cellStyle name="Normal 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zoomScale="85" zoomScaleNormal="85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A30" sqref="A30"/>
    </sheetView>
  </sheetViews>
  <sheetFormatPr defaultRowHeight="15" x14ac:dyDescent="0.25"/>
  <cols>
    <col min="1" max="1" width="5.42578125" style="8" bestFit="1" customWidth="1"/>
    <col min="2" max="2" width="39.42578125" style="9" customWidth="1"/>
    <col min="3" max="3" width="16.5703125" style="9" customWidth="1"/>
    <col min="4" max="4" width="21" style="9" customWidth="1"/>
    <col min="5" max="5" width="9.85546875" style="9" customWidth="1"/>
    <col min="6" max="6" width="13.42578125" style="9" customWidth="1"/>
    <col min="7" max="7" width="19.85546875" style="9" customWidth="1"/>
    <col min="8" max="8" width="21.140625" style="9" customWidth="1"/>
    <col min="9" max="9" width="42.85546875" style="9" customWidth="1"/>
    <col min="10" max="10" width="20.28515625" style="9" customWidth="1"/>
    <col min="11" max="11" width="22.140625" style="9" customWidth="1"/>
    <col min="12" max="12" width="62.140625" style="9" customWidth="1"/>
    <col min="13" max="13" width="22.140625" style="9" customWidth="1"/>
    <col min="14" max="14" width="21.7109375" style="9" customWidth="1"/>
    <col min="15" max="15" width="21" style="9" customWidth="1"/>
    <col min="16" max="16" width="21.85546875" style="9" customWidth="1"/>
    <col min="17" max="17" width="23.140625" style="9" customWidth="1"/>
    <col min="18" max="18" width="17.28515625" style="9" customWidth="1"/>
    <col min="19" max="19" width="15.5703125" style="9" customWidth="1"/>
    <col min="20" max="20" width="12" style="9" customWidth="1"/>
    <col min="21" max="21" width="15.140625" style="9" customWidth="1"/>
    <col min="22" max="22" width="23.7109375" style="9" customWidth="1"/>
    <col min="23" max="23" width="23" style="9" customWidth="1"/>
    <col min="24" max="24" width="32.28515625" style="9" customWidth="1"/>
    <col min="25" max="25" width="22.7109375" style="7" customWidth="1"/>
    <col min="26" max="26" width="11.7109375" style="9" customWidth="1"/>
    <col min="27" max="27" width="9.7109375" style="7" customWidth="1"/>
    <col min="28" max="28" width="46" style="9" bestFit="1" customWidth="1"/>
    <col min="29" max="29" width="11.85546875" style="9" customWidth="1"/>
    <col min="30" max="30" width="25.5703125" style="9" customWidth="1"/>
    <col min="31" max="31" width="5.140625" style="9" customWidth="1"/>
    <col min="32" max="32" width="9.140625" style="6" customWidth="1"/>
    <col min="33" max="42" width="9.140625" style="6"/>
    <col min="43" max="44" width="9.7109375" style="6" bestFit="1" customWidth="1"/>
    <col min="45" max="16384" width="9.140625" style="6"/>
  </cols>
  <sheetData>
    <row r="1" spans="1:31" s="4" customFormat="1" ht="14.25" x14ac:dyDescent="0.2">
      <c r="A1" s="13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7" t="s">
        <v>8</v>
      </c>
      <c r="J1" s="17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7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23" t="s">
        <v>30</v>
      </c>
    </row>
    <row r="2" spans="1:31" x14ac:dyDescent="0.25">
      <c r="A2" s="5">
        <v>1</v>
      </c>
      <c r="B2" s="10" t="s">
        <v>55</v>
      </c>
      <c r="C2" s="1" t="s">
        <v>89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132</v>
      </c>
      <c r="I2" s="18">
        <v>44179</v>
      </c>
      <c r="J2" s="18">
        <v>44148</v>
      </c>
      <c r="K2" s="1" t="s">
        <v>35</v>
      </c>
      <c r="L2" s="1" t="s">
        <v>35</v>
      </c>
      <c r="M2" s="1">
        <f>+N2+O2</f>
        <v>7732273</v>
      </c>
      <c r="N2" s="1">
        <v>7732273</v>
      </c>
      <c r="O2" s="1">
        <v>0</v>
      </c>
      <c r="P2" s="1" t="s">
        <v>35</v>
      </c>
      <c r="Q2" s="1" t="s">
        <v>35</v>
      </c>
      <c r="R2" s="18">
        <v>44333</v>
      </c>
      <c r="S2" s="1">
        <v>10</v>
      </c>
      <c r="T2" s="1">
        <v>45</v>
      </c>
      <c r="U2" s="1">
        <v>55</v>
      </c>
      <c r="V2" s="19">
        <f>+M2*U2/10^7</f>
        <v>42.5275015</v>
      </c>
      <c r="W2" s="1">
        <v>4</v>
      </c>
      <c r="X2" s="1" t="s">
        <v>44</v>
      </c>
      <c r="Y2" s="18">
        <v>44212</v>
      </c>
      <c r="Z2" s="1" t="s">
        <v>87</v>
      </c>
      <c r="AA2" s="1" t="s">
        <v>88</v>
      </c>
      <c r="AB2" s="1" t="s">
        <v>118</v>
      </c>
      <c r="AC2" s="1"/>
      <c r="AD2" s="1" t="s">
        <v>35</v>
      </c>
      <c r="AE2" s="1"/>
    </row>
    <row r="3" spans="1:31" x14ac:dyDescent="0.25">
      <c r="A3" s="14">
        <v>2</v>
      </c>
      <c r="B3" s="10" t="s">
        <v>56</v>
      </c>
      <c r="C3" s="1" t="s">
        <v>93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132</v>
      </c>
      <c r="I3" s="18">
        <v>44193</v>
      </c>
      <c r="J3" s="18">
        <v>44162</v>
      </c>
      <c r="K3" s="1" t="s">
        <v>35</v>
      </c>
      <c r="L3" s="1" t="s">
        <v>35</v>
      </c>
      <c r="M3" s="1">
        <f t="shared" ref="M3:M27" si="0">+N3+O3</f>
        <v>2281854</v>
      </c>
      <c r="N3" s="1">
        <v>2281854</v>
      </c>
      <c r="O3" s="1">
        <v>0</v>
      </c>
      <c r="P3" s="1" t="s">
        <v>35</v>
      </c>
      <c r="Q3" s="1" t="s">
        <v>35</v>
      </c>
      <c r="R3" s="18">
        <v>44343</v>
      </c>
      <c r="S3" s="1">
        <v>10</v>
      </c>
      <c r="T3" s="1">
        <v>99.56</v>
      </c>
      <c r="U3" s="1">
        <v>109.56</v>
      </c>
      <c r="V3" s="19">
        <f t="shared" ref="V3:V27" si="1">+M3*U3/10^7</f>
        <v>24.999992424000002</v>
      </c>
      <c r="W3" s="1">
        <v>1</v>
      </c>
      <c r="X3" s="1" t="s">
        <v>39</v>
      </c>
      <c r="Y3" s="18">
        <v>44280</v>
      </c>
      <c r="Z3" s="1" t="s">
        <v>41</v>
      </c>
      <c r="AA3" s="1" t="s">
        <v>42</v>
      </c>
      <c r="AB3" s="1" t="s">
        <v>51</v>
      </c>
      <c r="AC3" s="1"/>
      <c r="AD3" s="1" t="s">
        <v>35</v>
      </c>
      <c r="AE3" s="15"/>
    </row>
    <row r="4" spans="1:31" x14ac:dyDescent="0.25">
      <c r="A4" s="14">
        <v>3</v>
      </c>
      <c r="B4" s="10" t="s">
        <v>57</v>
      </c>
      <c r="C4" s="1" t="s">
        <v>94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132</v>
      </c>
      <c r="I4" s="18">
        <v>44237</v>
      </c>
      <c r="J4" s="18">
        <v>44207</v>
      </c>
      <c r="K4" s="1" t="s">
        <v>35</v>
      </c>
      <c r="L4" s="1" t="s">
        <v>35</v>
      </c>
      <c r="M4" s="1">
        <f t="shared" si="0"/>
        <v>1188042</v>
      </c>
      <c r="N4" s="1">
        <v>1188042</v>
      </c>
      <c r="O4" s="1">
        <v>0</v>
      </c>
      <c r="P4" s="1" t="s">
        <v>35</v>
      </c>
      <c r="Q4" s="1" t="s">
        <v>35</v>
      </c>
      <c r="R4" s="18">
        <v>44333</v>
      </c>
      <c r="S4" s="1">
        <v>10</v>
      </c>
      <c r="T4" s="1">
        <v>95.2</v>
      </c>
      <c r="U4" s="1">
        <v>105.2</v>
      </c>
      <c r="V4" s="19">
        <f t="shared" si="1"/>
        <v>12.49820184</v>
      </c>
      <c r="W4" s="1">
        <v>29</v>
      </c>
      <c r="X4" s="1" t="s">
        <v>39</v>
      </c>
      <c r="Y4" s="18">
        <v>44295</v>
      </c>
      <c r="Z4" s="1" t="s">
        <v>41</v>
      </c>
      <c r="AA4" s="1" t="s">
        <v>42</v>
      </c>
      <c r="AB4" s="1" t="s">
        <v>119</v>
      </c>
      <c r="AC4" s="1"/>
      <c r="AD4" s="1" t="s">
        <v>35</v>
      </c>
      <c r="AE4" s="15"/>
    </row>
    <row r="5" spans="1:31" x14ac:dyDescent="0.25">
      <c r="A5" s="14">
        <v>4</v>
      </c>
      <c r="B5" s="10" t="s">
        <v>58</v>
      </c>
      <c r="C5" s="1" t="s">
        <v>95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132</v>
      </c>
      <c r="I5" s="18">
        <v>44264</v>
      </c>
      <c r="J5" s="18">
        <v>44232</v>
      </c>
      <c r="K5" s="1" t="s">
        <v>35</v>
      </c>
      <c r="L5" s="1" t="s">
        <v>35</v>
      </c>
      <c r="M5" s="1">
        <f t="shared" si="0"/>
        <v>493714286</v>
      </c>
      <c r="N5" s="1">
        <v>493714286</v>
      </c>
      <c r="O5" s="1">
        <v>0</v>
      </c>
      <c r="P5" s="1" t="s">
        <v>35</v>
      </c>
      <c r="Q5" s="1" t="s">
        <v>35</v>
      </c>
      <c r="R5" s="18">
        <v>44336</v>
      </c>
      <c r="S5" s="1">
        <v>2</v>
      </c>
      <c r="T5" s="1">
        <v>68</v>
      </c>
      <c r="U5" s="1">
        <v>70</v>
      </c>
      <c r="V5" s="19">
        <f t="shared" si="1"/>
        <v>3456.0000020000002</v>
      </c>
      <c r="W5" s="1">
        <v>3</v>
      </c>
      <c r="X5" s="1" t="s">
        <v>39</v>
      </c>
      <c r="Y5" s="18">
        <v>44322</v>
      </c>
      <c r="Z5" s="1" t="s">
        <v>48</v>
      </c>
      <c r="AA5" s="1" t="s">
        <v>49</v>
      </c>
      <c r="AB5" s="1" t="s">
        <v>120</v>
      </c>
      <c r="AC5" s="1"/>
      <c r="AD5" s="1" t="s">
        <v>35</v>
      </c>
      <c r="AE5" s="15"/>
    </row>
    <row r="6" spans="1:31" x14ac:dyDescent="0.25">
      <c r="A6" s="14">
        <v>5</v>
      </c>
      <c r="B6" s="10" t="s">
        <v>59</v>
      </c>
      <c r="C6" s="1" t="s">
        <v>96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132</v>
      </c>
      <c r="I6" s="18">
        <v>44275</v>
      </c>
      <c r="J6" s="18">
        <v>44245</v>
      </c>
      <c r="K6" s="1" t="s">
        <v>35</v>
      </c>
      <c r="L6" s="1" t="s">
        <v>35</v>
      </c>
      <c r="M6" s="1">
        <f t="shared" si="0"/>
        <v>7615381</v>
      </c>
      <c r="N6" s="1">
        <v>7615381</v>
      </c>
      <c r="O6" s="1">
        <v>0</v>
      </c>
      <c r="P6" s="1" t="s">
        <v>35</v>
      </c>
      <c r="Q6" s="1" t="s">
        <v>35</v>
      </c>
      <c r="R6" s="18">
        <v>44342</v>
      </c>
      <c r="S6" s="1">
        <v>10</v>
      </c>
      <c r="T6" s="1">
        <v>55</v>
      </c>
      <c r="U6" s="1">
        <v>65</v>
      </c>
      <c r="V6" s="19">
        <f t="shared" si="1"/>
        <v>49.499976500000002</v>
      </c>
      <c r="W6" s="1">
        <v>17</v>
      </c>
      <c r="X6" s="1" t="s">
        <v>36</v>
      </c>
      <c r="Y6" s="18">
        <v>44308</v>
      </c>
      <c r="Z6" s="1" t="s">
        <v>41</v>
      </c>
      <c r="AA6" s="1" t="s">
        <v>42</v>
      </c>
      <c r="AB6" s="1" t="s">
        <v>53</v>
      </c>
      <c r="AC6" s="1"/>
      <c r="AD6" s="1" t="s">
        <v>35</v>
      </c>
      <c r="AE6" s="15"/>
    </row>
    <row r="7" spans="1:31" x14ac:dyDescent="0.25">
      <c r="A7" s="14">
        <v>6</v>
      </c>
      <c r="B7" s="10" t="s">
        <v>60</v>
      </c>
      <c r="C7" s="1" t="s">
        <v>97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132</v>
      </c>
      <c r="I7" s="18">
        <v>44089</v>
      </c>
      <c r="J7" s="18">
        <v>44057</v>
      </c>
      <c r="K7" s="1" t="s">
        <v>35</v>
      </c>
      <c r="L7" s="1" t="s">
        <v>35</v>
      </c>
      <c r="M7" s="1">
        <f t="shared" si="0"/>
        <v>11363636</v>
      </c>
      <c r="N7" s="1">
        <v>11363636</v>
      </c>
      <c r="O7" s="1">
        <v>0</v>
      </c>
      <c r="P7" s="1" t="s">
        <v>35</v>
      </c>
      <c r="Q7" s="1" t="s">
        <v>35</v>
      </c>
      <c r="R7" s="18">
        <v>44321</v>
      </c>
      <c r="S7" s="1">
        <v>10</v>
      </c>
      <c r="T7" s="1">
        <v>12</v>
      </c>
      <c r="U7" s="1">
        <v>22</v>
      </c>
      <c r="V7" s="19">
        <f t="shared" si="1"/>
        <v>24.999999200000001</v>
      </c>
      <c r="W7" s="1">
        <v>9</v>
      </c>
      <c r="X7" s="1" t="s">
        <v>44</v>
      </c>
      <c r="Y7" s="18">
        <v>44285</v>
      </c>
      <c r="Z7" s="1" t="s">
        <v>41</v>
      </c>
      <c r="AA7" s="1" t="s">
        <v>42</v>
      </c>
      <c r="AB7" s="1" t="s">
        <v>118</v>
      </c>
      <c r="AC7" s="1" t="s">
        <v>135</v>
      </c>
      <c r="AD7" s="1" t="s">
        <v>35</v>
      </c>
      <c r="AE7" s="15"/>
    </row>
    <row r="8" spans="1:31" x14ac:dyDescent="0.25">
      <c r="A8" s="14">
        <v>7</v>
      </c>
      <c r="B8" s="10" t="s">
        <v>61</v>
      </c>
      <c r="C8" s="1" t="s">
        <v>98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132</v>
      </c>
      <c r="I8" s="18">
        <v>44292</v>
      </c>
      <c r="J8" s="18">
        <v>44260</v>
      </c>
      <c r="K8" s="1" t="s">
        <v>35</v>
      </c>
      <c r="L8" s="1" t="s">
        <v>35</v>
      </c>
      <c r="M8" s="1">
        <f t="shared" si="0"/>
        <v>10000000</v>
      </c>
      <c r="N8" s="1">
        <v>10000000</v>
      </c>
      <c r="O8" s="1">
        <v>0</v>
      </c>
      <c r="P8" s="1" t="s">
        <v>35</v>
      </c>
      <c r="Q8" s="1" t="s">
        <v>35</v>
      </c>
      <c r="R8" s="18">
        <v>44327</v>
      </c>
      <c r="S8" s="1">
        <v>2</v>
      </c>
      <c r="T8" s="1">
        <v>798</v>
      </c>
      <c r="U8" s="1">
        <v>800</v>
      </c>
      <c r="V8" s="19">
        <f t="shared" si="1"/>
        <v>800</v>
      </c>
      <c r="W8" s="1">
        <v>1</v>
      </c>
      <c r="X8" s="1" t="s">
        <v>36</v>
      </c>
      <c r="Y8" s="18">
        <v>44305</v>
      </c>
      <c r="Z8" s="1" t="s">
        <v>50</v>
      </c>
      <c r="AA8" s="1" t="s">
        <v>42</v>
      </c>
      <c r="AB8" s="1" t="s">
        <v>121</v>
      </c>
      <c r="AC8" s="1"/>
      <c r="AD8" s="1" t="s">
        <v>35</v>
      </c>
      <c r="AE8" s="15"/>
    </row>
    <row r="9" spans="1:31" x14ac:dyDescent="0.25">
      <c r="A9" s="14">
        <v>8</v>
      </c>
      <c r="B9" s="10" t="s">
        <v>62</v>
      </c>
      <c r="C9" s="1" t="s">
        <v>99</v>
      </c>
      <c r="D9" s="1" t="s">
        <v>31</v>
      </c>
      <c r="E9" s="1" t="s">
        <v>138</v>
      </c>
      <c r="F9" s="1" t="s">
        <v>33</v>
      </c>
      <c r="G9" s="1" t="s">
        <v>34</v>
      </c>
      <c r="H9" s="1" t="s">
        <v>132</v>
      </c>
      <c r="I9" s="18">
        <v>44308</v>
      </c>
      <c r="J9" s="18">
        <v>44278</v>
      </c>
      <c r="K9" s="1" t="s">
        <v>35</v>
      </c>
      <c r="L9" s="1" t="s">
        <v>35</v>
      </c>
      <c r="M9" s="1">
        <f t="shared" si="0"/>
        <v>145985401</v>
      </c>
      <c r="N9" s="1">
        <v>145985401</v>
      </c>
      <c r="O9" s="1">
        <v>0</v>
      </c>
      <c r="P9" s="1" t="s">
        <v>35</v>
      </c>
      <c r="Q9" s="1" t="s">
        <v>35</v>
      </c>
      <c r="R9" s="18">
        <v>44327</v>
      </c>
      <c r="S9" s="1">
        <v>10</v>
      </c>
      <c r="T9" s="1">
        <v>3.6999999999999993</v>
      </c>
      <c r="U9" s="1">
        <v>13.7</v>
      </c>
      <c r="V9" s="19">
        <f t="shared" si="1"/>
        <v>199.99999936999998</v>
      </c>
      <c r="W9" s="1">
        <v>1</v>
      </c>
      <c r="X9" s="1" t="s">
        <v>39</v>
      </c>
      <c r="Y9" s="18">
        <v>44309</v>
      </c>
      <c r="Z9" s="1" t="s">
        <v>87</v>
      </c>
      <c r="AA9" s="1" t="s">
        <v>88</v>
      </c>
      <c r="AB9" s="1" t="s">
        <v>122</v>
      </c>
      <c r="AC9" s="1"/>
      <c r="AD9" s="1" t="s">
        <v>35</v>
      </c>
      <c r="AE9" s="15"/>
    </row>
    <row r="10" spans="1:31" x14ac:dyDescent="0.25">
      <c r="A10" s="14">
        <v>9</v>
      </c>
      <c r="B10" s="10" t="s">
        <v>63</v>
      </c>
      <c r="C10" s="1" t="s">
        <v>100</v>
      </c>
      <c r="D10" s="1" t="s">
        <v>31</v>
      </c>
      <c r="E10" s="1" t="s">
        <v>32</v>
      </c>
      <c r="F10" s="1" t="s">
        <v>33</v>
      </c>
      <c r="G10" s="1" t="s">
        <v>34</v>
      </c>
      <c r="H10" s="1" t="s">
        <v>132</v>
      </c>
      <c r="I10" s="18">
        <v>44330</v>
      </c>
      <c r="J10" s="18">
        <v>44299</v>
      </c>
      <c r="K10" s="1" t="s">
        <v>35</v>
      </c>
      <c r="L10" s="1" t="s">
        <v>35</v>
      </c>
      <c r="M10" s="1">
        <f t="shared" si="0"/>
        <v>3817400</v>
      </c>
      <c r="N10" s="1">
        <v>3817400</v>
      </c>
      <c r="O10" s="1">
        <v>0</v>
      </c>
      <c r="P10" s="1" t="s">
        <v>35</v>
      </c>
      <c r="Q10" s="1" t="s">
        <v>35</v>
      </c>
      <c r="R10" s="18">
        <v>44344</v>
      </c>
      <c r="S10" s="1">
        <v>10</v>
      </c>
      <c r="T10" s="1">
        <v>490</v>
      </c>
      <c r="U10" s="1">
        <v>500</v>
      </c>
      <c r="V10" s="19">
        <f t="shared" si="1"/>
        <v>190.87</v>
      </c>
      <c r="W10" s="1">
        <v>4</v>
      </c>
      <c r="X10" s="1" t="s">
        <v>36</v>
      </c>
      <c r="Y10" s="18">
        <v>44335</v>
      </c>
      <c r="Z10" s="1" t="s">
        <v>41</v>
      </c>
      <c r="AA10" s="1" t="s">
        <v>42</v>
      </c>
      <c r="AB10" s="1" t="s">
        <v>123</v>
      </c>
      <c r="AC10" s="1"/>
      <c r="AD10" s="1" t="s">
        <v>35</v>
      </c>
      <c r="AE10" s="15"/>
    </row>
    <row r="11" spans="1:31" x14ac:dyDescent="0.25">
      <c r="A11" s="14">
        <v>10</v>
      </c>
      <c r="B11" s="10" t="s">
        <v>64</v>
      </c>
      <c r="C11" s="1" t="s">
        <v>101</v>
      </c>
      <c r="D11" s="1" t="s">
        <v>31</v>
      </c>
      <c r="E11" s="1" t="s">
        <v>32</v>
      </c>
      <c r="F11" s="1" t="s">
        <v>33</v>
      </c>
      <c r="G11" s="1" t="s">
        <v>34</v>
      </c>
      <c r="H11" s="1" t="s">
        <v>132</v>
      </c>
      <c r="I11" s="18">
        <v>44312</v>
      </c>
      <c r="J11" s="18">
        <v>44281</v>
      </c>
      <c r="K11" s="1" t="s">
        <v>35</v>
      </c>
      <c r="L11" s="1" t="s">
        <v>35</v>
      </c>
      <c r="M11" s="1">
        <f t="shared" si="0"/>
        <v>11261259</v>
      </c>
      <c r="N11" s="1">
        <v>11261259</v>
      </c>
      <c r="O11" s="1">
        <v>0</v>
      </c>
      <c r="P11" s="1" t="s">
        <v>35</v>
      </c>
      <c r="Q11" s="1" t="s">
        <v>35</v>
      </c>
      <c r="R11" s="18">
        <v>44334</v>
      </c>
      <c r="S11" s="1">
        <v>10</v>
      </c>
      <c r="T11" s="1">
        <v>101</v>
      </c>
      <c r="U11" s="1">
        <v>111</v>
      </c>
      <c r="V11" s="19">
        <f t="shared" si="1"/>
        <v>124.9999749</v>
      </c>
      <c r="W11" s="1">
        <v>3</v>
      </c>
      <c r="X11" s="1" t="s">
        <v>36</v>
      </c>
      <c r="Y11" s="18">
        <v>44326</v>
      </c>
      <c r="Z11" s="1" t="s">
        <v>41</v>
      </c>
      <c r="AA11" s="1" t="s">
        <v>42</v>
      </c>
      <c r="AB11" s="1" t="s">
        <v>124</v>
      </c>
      <c r="AC11" s="1"/>
      <c r="AD11" s="1" t="s">
        <v>35</v>
      </c>
      <c r="AE11" s="15"/>
    </row>
    <row r="12" spans="1:31" x14ac:dyDescent="0.25">
      <c r="A12" s="14">
        <v>11</v>
      </c>
      <c r="B12" s="10" t="s">
        <v>65</v>
      </c>
      <c r="C12" s="1" t="s">
        <v>102</v>
      </c>
      <c r="D12" s="1" t="s">
        <v>31</v>
      </c>
      <c r="E12" s="1" t="s">
        <v>32</v>
      </c>
      <c r="F12" s="1" t="s">
        <v>33</v>
      </c>
      <c r="G12" s="1" t="s">
        <v>34</v>
      </c>
      <c r="H12" s="1" t="s">
        <v>133</v>
      </c>
      <c r="I12" s="18">
        <v>43862</v>
      </c>
      <c r="J12" s="18">
        <v>43832</v>
      </c>
      <c r="K12" s="1" t="s">
        <v>35</v>
      </c>
      <c r="L12" s="1" t="s">
        <v>35</v>
      </c>
      <c r="M12" s="1">
        <f t="shared" si="0"/>
        <v>1940000</v>
      </c>
      <c r="N12" s="1">
        <v>1940000</v>
      </c>
      <c r="O12" s="1">
        <v>0</v>
      </c>
      <c r="P12" s="1" t="s">
        <v>35</v>
      </c>
      <c r="Q12" s="1" t="s">
        <v>35</v>
      </c>
      <c r="R12" s="18">
        <v>44330</v>
      </c>
      <c r="S12" s="1">
        <v>10</v>
      </c>
      <c r="T12" s="1">
        <v>76</v>
      </c>
      <c r="U12" s="1">
        <v>86</v>
      </c>
      <c r="V12" s="19">
        <f t="shared" si="1"/>
        <v>16.684000000000001</v>
      </c>
      <c r="W12" s="1">
        <v>1</v>
      </c>
      <c r="X12" s="1" t="s">
        <v>39</v>
      </c>
      <c r="Y12" s="18">
        <v>44292</v>
      </c>
      <c r="Z12" s="1" t="s">
        <v>90</v>
      </c>
      <c r="AA12" s="1" t="s">
        <v>38</v>
      </c>
      <c r="AB12" s="1" t="s">
        <v>53</v>
      </c>
      <c r="AC12" s="1"/>
      <c r="AD12" s="1" t="s">
        <v>35</v>
      </c>
      <c r="AE12" s="15"/>
    </row>
    <row r="13" spans="1:31" x14ac:dyDescent="0.25">
      <c r="A13" s="14">
        <v>12</v>
      </c>
      <c r="B13" s="10" t="s">
        <v>66</v>
      </c>
      <c r="C13" s="1" t="s">
        <v>103</v>
      </c>
      <c r="D13" s="1" t="s">
        <v>31</v>
      </c>
      <c r="E13" s="1" t="s">
        <v>32</v>
      </c>
      <c r="F13" s="1" t="s">
        <v>33</v>
      </c>
      <c r="G13" s="1" t="s">
        <v>34</v>
      </c>
      <c r="H13" s="1" t="s">
        <v>133</v>
      </c>
      <c r="I13" s="18">
        <v>44047</v>
      </c>
      <c r="J13" s="18">
        <v>44015</v>
      </c>
      <c r="K13" s="1" t="s">
        <v>35</v>
      </c>
      <c r="L13" s="1" t="s">
        <v>35</v>
      </c>
      <c r="M13" s="1">
        <f t="shared" si="0"/>
        <v>545000</v>
      </c>
      <c r="N13" s="1">
        <v>545000</v>
      </c>
      <c r="O13" s="1">
        <v>0</v>
      </c>
      <c r="P13" s="1" t="s">
        <v>35</v>
      </c>
      <c r="Q13" s="1" t="s">
        <v>35</v>
      </c>
      <c r="R13" s="18">
        <v>44330</v>
      </c>
      <c r="S13" s="1">
        <v>10</v>
      </c>
      <c r="T13" s="1">
        <v>161</v>
      </c>
      <c r="U13" s="1">
        <v>171</v>
      </c>
      <c r="V13" s="19">
        <f t="shared" si="1"/>
        <v>9.3194999999999997</v>
      </c>
      <c r="W13" s="1">
        <v>4</v>
      </c>
      <c r="X13" s="1" t="s">
        <v>36</v>
      </c>
      <c r="Y13" s="18">
        <v>44240</v>
      </c>
      <c r="Z13" s="1" t="s">
        <v>87</v>
      </c>
      <c r="AA13" s="1" t="s">
        <v>88</v>
      </c>
      <c r="AB13" s="1" t="s">
        <v>52</v>
      </c>
      <c r="AC13" s="1"/>
      <c r="AD13" s="1" t="s">
        <v>35</v>
      </c>
      <c r="AE13" s="15"/>
    </row>
    <row r="14" spans="1:31" x14ac:dyDescent="0.25">
      <c r="A14" s="14">
        <v>13</v>
      </c>
      <c r="B14" s="10" t="s">
        <v>67</v>
      </c>
      <c r="C14" s="1" t="s">
        <v>104</v>
      </c>
      <c r="D14" s="1" t="s">
        <v>31</v>
      </c>
      <c r="E14" s="1" t="s">
        <v>32</v>
      </c>
      <c r="F14" s="1" t="s">
        <v>33</v>
      </c>
      <c r="G14" s="1" t="s">
        <v>34</v>
      </c>
      <c r="H14" s="1" t="s">
        <v>133</v>
      </c>
      <c r="I14" s="18">
        <v>44081</v>
      </c>
      <c r="J14" s="18">
        <v>44050</v>
      </c>
      <c r="K14" s="1" t="s">
        <v>35</v>
      </c>
      <c r="L14" s="1" t="s">
        <v>35</v>
      </c>
      <c r="M14" s="1">
        <f t="shared" si="0"/>
        <v>1580000</v>
      </c>
      <c r="N14" s="1">
        <v>1580000</v>
      </c>
      <c r="O14" s="1">
        <v>0</v>
      </c>
      <c r="P14" s="1" t="s">
        <v>35</v>
      </c>
      <c r="Q14" s="1" t="s">
        <v>35</v>
      </c>
      <c r="R14" s="18">
        <v>44334</v>
      </c>
      <c r="S14" s="1">
        <v>1</v>
      </c>
      <c r="T14" s="1">
        <v>38</v>
      </c>
      <c r="U14" s="1">
        <v>39</v>
      </c>
      <c r="V14" s="19">
        <f t="shared" si="1"/>
        <v>6.1619999999999999</v>
      </c>
      <c r="W14" s="1">
        <v>1</v>
      </c>
      <c r="X14" s="1" t="s">
        <v>39</v>
      </c>
      <c r="Y14" s="18">
        <v>44334</v>
      </c>
      <c r="Z14" s="1" t="s">
        <v>91</v>
      </c>
      <c r="AA14" s="1" t="s">
        <v>38</v>
      </c>
      <c r="AB14" s="1" t="s">
        <v>125</v>
      </c>
      <c r="AC14" s="1"/>
      <c r="AD14" s="1" t="s">
        <v>35</v>
      </c>
      <c r="AE14" s="15"/>
    </row>
    <row r="15" spans="1:31" x14ac:dyDescent="0.25">
      <c r="A15" s="14">
        <v>14</v>
      </c>
      <c r="B15" s="10" t="s">
        <v>68</v>
      </c>
      <c r="C15" s="1" t="s">
        <v>105</v>
      </c>
      <c r="D15" s="1" t="s">
        <v>31</v>
      </c>
      <c r="E15" s="1" t="s">
        <v>32</v>
      </c>
      <c r="F15" s="1" t="s">
        <v>33</v>
      </c>
      <c r="G15" s="1" t="s">
        <v>34</v>
      </c>
      <c r="H15" s="1" t="s">
        <v>133</v>
      </c>
      <c r="I15" s="18">
        <v>44156</v>
      </c>
      <c r="J15" s="18">
        <v>44126</v>
      </c>
      <c r="K15" s="1" t="s">
        <v>35</v>
      </c>
      <c r="L15" s="1" t="s">
        <v>35</v>
      </c>
      <c r="M15" s="1">
        <f t="shared" si="0"/>
        <v>7500000</v>
      </c>
      <c r="N15" s="1">
        <v>7500000</v>
      </c>
      <c r="O15" s="1">
        <v>0</v>
      </c>
      <c r="P15" s="1" t="s">
        <v>35</v>
      </c>
      <c r="Q15" s="1" t="s">
        <v>35</v>
      </c>
      <c r="R15" s="18">
        <v>44337</v>
      </c>
      <c r="S15" s="1">
        <v>10</v>
      </c>
      <c r="T15" s="1">
        <v>34.1</v>
      </c>
      <c r="U15" s="1">
        <v>44.1</v>
      </c>
      <c r="V15" s="19">
        <f t="shared" si="1"/>
        <v>33.075000000000003</v>
      </c>
      <c r="W15" s="1">
        <v>1</v>
      </c>
      <c r="X15" s="1" t="s">
        <v>39</v>
      </c>
      <c r="Y15" s="18">
        <v>44277</v>
      </c>
      <c r="Z15" s="1" t="s">
        <v>92</v>
      </c>
      <c r="AA15" s="1" t="s">
        <v>88</v>
      </c>
      <c r="AB15" s="1" t="s">
        <v>126</v>
      </c>
      <c r="AC15" s="1"/>
      <c r="AD15" s="1" t="s">
        <v>35</v>
      </c>
      <c r="AE15" s="15"/>
    </row>
    <row r="16" spans="1:31" x14ac:dyDescent="0.25">
      <c r="A16" s="14">
        <v>15</v>
      </c>
      <c r="B16" s="10" t="s">
        <v>69</v>
      </c>
      <c r="C16" s="1" t="s">
        <v>106</v>
      </c>
      <c r="D16" s="1" t="s">
        <v>31</v>
      </c>
      <c r="E16" s="1" t="s">
        <v>32</v>
      </c>
      <c r="F16" s="1" t="s">
        <v>33</v>
      </c>
      <c r="G16" s="1" t="s">
        <v>34</v>
      </c>
      <c r="H16" s="1" t="s">
        <v>133</v>
      </c>
      <c r="I16" s="18">
        <v>44212</v>
      </c>
      <c r="J16" s="18">
        <v>44182</v>
      </c>
      <c r="K16" s="1" t="s">
        <v>35</v>
      </c>
      <c r="L16" s="1" t="s">
        <v>35</v>
      </c>
      <c r="M16" s="1">
        <f t="shared" si="0"/>
        <v>849978</v>
      </c>
      <c r="N16" s="1">
        <v>849978</v>
      </c>
      <c r="O16" s="1">
        <v>0</v>
      </c>
      <c r="P16" s="1" t="s">
        <v>35</v>
      </c>
      <c r="Q16" s="1" t="s">
        <v>35</v>
      </c>
      <c r="R16" s="18">
        <v>44323</v>
      </c>
      <c r="S16" s="1">
        <v>10</v>
      </c>
      <c r="T16" s="1">
        <v>225.3</v>
      </c>
      <c r="U16" s="1">
        <v>235.3</v>
      </c>
      <c r="V16" s="19">
        <f t="shared" si="1"/>
        <v>19.999982339999999</v>
      </c>
      <c r="W16" s="1">
        <v>1</v>
      </c>
      <c r="X16" s="1" t="s">
        <v>39</v>
      </c>
      <c r="Y16" s="18">
        <v>44284</v>
      </c>
      <c r="Z16" s="1" t="s">
        <v>37</v>
      </c>
      <c r="AA16" s="1" t="s">
        <v>38</v>
      </c>
      <c r="AB16" s="1" t="s">
        <v>40</v>
      </c>
      <c r="AC16" s="1"/>
      <c r="AD16" s="1" t="s">
        <v>35</v>
      </c>
      <c r="AE16" s="15"/>
    </row>
    <row r="17" spans="1:31" x14ac:dyDescent="0.25">
      <c r="A17" s="14">
        <v>16</v>
      </c>
      <c r="B17" s="10" t="s">
        <v>70</v>
      </c>
      <c r="C17" s="1" t="s">
        <v>107</v>
      </c>
      <c r="D17" s="1" t="s">
        <v>31</v>
      </c>
      <c r="E17" s="1" t="s">
        <v>32</v>
      </c>
      <c r="F17" s="1" t="s">
        <v>33</v>
      </c>
      <c r="G17" s="1" t="s">
        <v>34</v>
      </c>
      <c r="H17" s="1" t="s">
        <v>133</v>
      </c>
      <c r="I17" s="18">
        <v>44255</v>
      </c>
      <c r="J17" s="18">
        <v>44225</v>
      </c>
      <c r="K17" s="1" t="s">
        <v>35</v>
      </c>
      <c r="L17" s="1" t="s">
        <v>35</v>
      </c>
      <c r="M17" s="1">
        <f t="shared" si="0"/>
        <v>165000</v>
      </c>
      <c r="N17" s="1">
        <v>165000</v>
      </c>
      <c r="O17" s="1">
        <v>0</v>
      </c>
      <c r="P17" s="1" t="s">
        <v>35</v>
      </c>
      <c r="Q17" s="1" t="s">
        <v>35</v>
      </c>
      <c r="R17" s="18">
        <v>44336</v>
      </c>
      <c r="S17" s="1">
        <v>10</v>
      </c>
      <c r="T17" s="1">
        <v>140</v>
      </c>
      <c r="U17" s="1">
        <v>150</v>
      </c>
      <c r="V17" s="19">
        <f t="shared" si="1"/>
        <v>2.4750000000000001</v>
      </c>
      <c r="W17" s="1">
        <v>4</v>
      </c>
      <c r="X17" s="1" t="s">
        <v>44</v>
      </c>
      <c r="Y17" s="18">
        <v>44286</v>
      </c>
      <c r="Z17" s="1" t="s">
        <v>87</v>
      </c>
      <c r="AA17" s="1" t="s">
        <v>88</v>
      </c>
      <c r="AB17" s="1" t="s">
        <v>127</v>
      </c>
      <c r="AC17" s="1"/>
      <c r="AD17" s="1" t="s">
        <v>35</v>
      </c>
      <c r="AE17" s="15"/>
    </row>
    <row r="18" spans="1:31" x14ac:dyDescent="0.25">
      <c r="A18" s="14">
        <v>17</v>
      </c>
      <c r="B18" s="10" t="s">
        <v>71</v>
      </c>
      <c r="C18" s="1" t="s">
        <v>108</v>
      </c>
      <c r="D18" s="1" t="s">
        <v>31</v>
      </c>
      <c r="E18" s="1" t="s">
        <v>32</v>
      </c>
      <c r="F18" s="1" t="s">
        <v>33</v>
      </c>
      <c r="G18" s="1" t="s">
        <v>34</v>
      </c>
      <c r="H18" s="1" t="s">
        <v>134</v>
      </c>
      <c r="I18" s="18">
        <v>43815</v>
      </c>
      <c r="J18" s="18">
        <v>43784</v>
      </c>
      <c r="K18" s="1" t="s">
        <v>35</v>
      </c>
      <c r="L18" s="1" t="s">
        <v>35</v>
      </c>
      <c r="M18" s="1">
        <f t="shared" si="0"/>
        <v>430324169</v>
      </c>
      <c r="N18" s="1">
        <v>430324169</v>
      </c>
      <c r="O18" s="1">
        <v>0</v>
      </c>
      <c r="P18" s="1" t="s">
        <v>35</v>
      </c>
      <c r="Q18" s="1" t="s">
        <v>35</v>
      </c>
      <c r="R18" s="18">
        <v>44328</v>
      </c>
      <c r="S18" s="1">
        <v>10</v>
      </c>
      <c r="T18" s="1">
        <v>0</v>
      </c>
      <c r="U18" s="1">
        <v>10</v>
      </c>
      <c r="V18" s="19">
        <f t="shared" si="1"/>
        <v>430.32416899999998</v>
      </c>
      <c r="W18" s="1">
        <v>1</v>
      </c>
      <c r="X18" s="1" t="s">
        <v>39</v>
      </c>
      <c r="Y18" s="18">
        <v>44238</v>
      </c>
      <c r="Z18" s="1" t="s">
        <v>87</v>
      </c>
      <c r="AA18" s="1" t="s">
        <v>88</v>
      </c>
      <c r="AB18" s="1" t="s">
        <v>128</v>
      </c>
      <c r="AC18" s="1"/>
      <c r="AD18" s="1" t="s">
        <v>35</v>
      </c>
      <c r="AE18" s="15"/>
    </row>
    <row r="19" spans="1:31" x14ac:dyDescent="0.25">
      <c r="A19" s="14">
        <v>18</v>
      </c>
      <c r="B19" s="10" t="s">
        <v>72</v>
      </c>
      <c r="C19" s="1" t="s">
        <v>109</v>
      </c>
      <c r="D19" s="1" t="s">
        <v>31</v>
      </c>
      <c r="E19" s="1" t="s">
        <v>32</v>
      </c>
      <c r="F19" s="1" t="s">
        <v>33</v>
      </c>
      <c r="G19" s="1" t="s">
        <v>34</v>
      </c>
      <c r="H19" s="1" t="s">
        <v>132</v>
      </c>
      <c r="I19" s="18">
        <v>44278</v>
      </c>
      <c r="J19" s="18">
        <v>44246</v>
      </c>
      <c r="K19" s="1" t="s">
        <v>35</v>
      </c>
      <c r="L19" s="1" t="s">
        <v>35</v>
      </c>
      <c r="M19" s="1">
        <f t="shared" si="0"/>
        <v>2800000</v>
      </c>
      <c r="N19" s="1">
        <v>2800000</v>
      </c>
      <c r="O19" s="1">
        <v>0</v>
      </c>
      <c r="P19" s="1" t="s">
        <v>35</v>
      </c>
      <c r="Q19" s="1" t="s">
        <v>35</v>
      </c>
      <c r="R19" s="18">
        <v>44323</v>
      </c>
      <c r="S19" s="1">
        <v>10</v>
      </c>
      <c r="T19" s="1">
        <v>0</v>
      </c>
      <c r="U19" s="1">
        <v>10</v>
      </c>
      <c r="V19" s="19">
        <f t="shared" si="1"/>
        <v>2.8</v>
      </c>
      <c r="W19" s="1">
        <v>2</v>
      </c>
      <c r="X19" s="1" t="s">
        <v>39</v>
      </c>
      <c r="Y19" s="18">
        <v>44282</v>
      </c>
      <c r="Z19" s="1" t="s">
        <v>87</v>
      </c>
      <c r="AA19" s="1" t="s">
        <v>88</v>
      </c>
      <c r="AB19" s="1" t="s">
        <v>129</v>
      </c>
      <c r="AC19" s="1"/>
      <c r="AD19" s="1" t="s">
        <v>35</v>
      </c>
      <c r="AE19" s="15"/>
    </row>
    <row r="20" spans="1:31" x14ac:dyDescent="0.25">
      <c r="A20" s="14">
        <v>19</v>
      </c>
      <c r="B20" s="10" t="s">
        <v>60</v>
      </c>
      <c r="C20" s="1" t="s">
        <v>97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132</v>
      </c>
      <c r="I20" s="18">
        <v>44089</v>
      </c>
      <c r="J20" s="18">
        <v>44057</v>
      </c>
      <c r="K20" s="1" t="s">
        <v>35</v>
      </c>
      <c r="L20" s="1" t="s">
        <v>35</v>
      </c>
      <c r="M20" s="1">
        <f t="shared" si="0"/>
        <v>6257319</v>
      </c>
      <c r="N20" s="1">
        <v>6257319</v>
      </c>
      <c r="O20" s="1">
        <v>0</v>
      </c>
      <c r="P20" s="1" t="s">
        <v>35</v>
      </c>
      <c r="Q20" s="1" t="s">
        <v>35</v>
      </c>
      <c r="R20" s="18">
        <v>44321</v>
      </c>
      <c r="S20" s="1">
        <v>10</v>
      </c>
      <c r="T20" s="1">
        <v>12</v>
      </c>
      <c r="U20" s="1">
        <v>8.69</v>
      </c>
      <c r="V20" s="19">
        <f t="shared" si="1"/>
        <v>5.437610211</v>
      </c>
      <c r="W20" s="1">
        <v>9</v>
      </c>
      <c r="X20" s="1" t="s">
        <v>44</v>
      </c>
      <c r="Y20" s="18">
        <v>44285</v>
      </c>
      <c r="Z20" s="1" t="s">
        <v>41</v>
      </c>
      <c r="AA20" s="1" t="s">
        <v>42</v>
      </c>
      <c r="AB20" s="1" t="s">
        <v>118</v>
      </c>
      <c r="AC20" s="1" t="s">
        <v>135</v>
      </c>
      <c r="AD20" s="1" t="s">
        <v>35</v>
      </c>
      <c r="AE20" s="15"/>
    </row>
    <row r="21" spans="1:31" x14ac:dyDescent="0.25">
      <c r="A21" s="14">
        <v>20</v>
      </c>
      <c r="B21" s="11" t="s">
        <v>73</v>
      </c>
      <c r="C21" s="1" t="s">
        <v>110</v>
      </c>
      <c r="D21" s="1" t="s">
        <v>31</v>
      </c>
      <c r="E21" s="1" t="s">
        <v>32</v>
      </c>
      <c r="F21" s="1" t="s">
        <v>33</v>
      </c>
      <c r="G21" s="1" t="s">
        <v>34</v>
      </c>
      <c r="H21" s="1" t="s">
        <v>132</v>
      </c>
      <c r="I21" s="18">
        <v>44301</v>
      </c>
      <c r="J21" s="18">
        <v>44271</v>
      </c>
      <c r="K21" s="1" t="s">
        <v>35</v>
      </c>
      <c r="L21" s="1" t="s">
        <v>35</v>
      </c>
      <c r="M21" s="1">
        <f t="shared" si="0"/>
        <v>3060000</v>
      </c>
      <c r="N21" s="1">
        <v>3060000</v>
      </c>
      <c r="O21" s="1">
        <v>0</v>
      </c>
      <c r="P21" s="1" t="s">
        <v>35</v>
      </c>
      <c r="Q21" s="1" t="s">
        <v>35</v>
      </c>
      <c r="R21" s="18">
        <v>44347</v>
      </c>
      <c r="S21" s="1">
        <v>10</v>
      </c>
      <c r="T21" s="1">
        <v>25</v>
      </c>
      <c r="U21" s="20">
        <v>35</v>
      </c>
      <c r="V21" s="19">
        <f t="shared" si="1"/>
        <v>10.71</v>
      </c>
      <c r="W21" s="1">
        <v>0</v>
      </c>
      <c r="X21" s="1" t="s">
        <v>83</v>
      </c>
      <c r="Y21" s="18">
        <v>44315</v>
      </c>
      <c r="Z21" s="1" t="s">
        <v>50</v>
      </c>
      <c r="AA21" s="1" t="s">
        <v>42</v>
      </c>
      <c r="AB21" s="1" t="s">
        <v>117</v>
      </c>
      <c r="AC21" s="1"/>
      <c r="AD21" s="1" t="s">
        <v>35</v>
      </c>
      <c r="AE21" s="15"/>
    </row>
    <row r="22" spans="1:31" x14ac:dyDescent="0.25">
      <c r="A22" s="14">
        <v>21</v>
      </c>
      <c r="B22" s="11" t="s">
        <v>74</v>
      </c>
      <c r="C22" s="1" t="s">
        <v>111</v>
      </c>
      <c r="D22" s="1" t="s">
        <v>31</v>
      </c>
      <c r="E22" s="1" t="s">
        <v>32</v>
      </c>
      <c r="F22" s="1" t="s">
        <v>33</v>
      </c>
      <c r="G22" s="1" t="s">
        <v>34</v>
      </c>
      <c r="H22" s="1" t="s">
        <v>133</v>
      </c>
      <c r="I22" s="18">
        <v>44183</v>
      </c>
      <c r="J22" s="18">
        <v>44153</v>
      </c>
      <c r="K22" s="1" t="s">
        <v>35</v>
      </c>
      <c r="L22" s="1" t="s">
        <v>35</v>
      </c>
      <c r="M22" s="1">
        <f t="shared" si="0"/>
        <v>8500000</v>
      </c>
      <c r="N22" s="1">
        <v>8500000</v>
      </c>
      <c r="O22" s="1">
        <v>0</v>
      </c>
      <c r="P22" s="1" t="s">
        <v>35</v>
      </c>
      <c r="Q22" s="1" t="s">
        <v>35</v>
      </c>
      <c r="R22" s="18">
        <v>44319</v>
      </c>
      <c r="S22" s="1">
        <v>10</v>
      </c>
      <c r="T22" s="1">
        <v>2.5</v>
      </c>
      <c r="U22" s="20">
        <v>12.5</v>
      </c>
      <c r="V22" s="19">
        <f t="shared" si="1"/>
        <v>10.625</v>
      </c>
      <c r="W22" s="1">
        <v>2</v>
      </c>
      <c r="X22" s="1" t="s">
        <v>46</v>
      </c>
      <c r="Y22" s="18">
        <v>44274</v>
      </c>
      <c r="Z22" s="1" t="s">
        <v>87</v>
      </c>
      <c r="AA22" s="1" t="s">
        <v>88</v>
      </c>
      <c r="AB22" s="1" t="s">
        <v>51</v>
      </c>
      <c r="AC22" s="1"/>
      <c r="AD22" s="1" t="s">
        <v>35</v>
      </c>
      <c r="AE22" s="15"/>
    </row>
    <row r="23" spans="1:31" x14ac:dyDescent="0.25">
      <c r="A23" s="14">
        <v>22</v>
      </c>
      <c r="B23" s="11" t="s">
        <v>75</v>
      </c>
      <c r="C23" s="1" t="s">
        <v>112</v>
      </c>
      <c r="D23" s="1" t="s">
        <v>31</v>
      </c>
      <c r="E23" s="1" t="s">
        <v>32</v>
      </c>
      <c r="F23" s="1" t="s">
        <v>33</v>
      </c>
      <c r="G23" s="1" t="s">
        <v>34</v>
      </c>
      <c r="H23" s="1" t="s">
        <v>133</v>
      </c>
      <c r="I23" s="18">
        <v>43481</v>
      </c>
      <c r="J23" s="18">
        <v>43451</v>
      </c>
      <c r="K23" s="1" t="s">
        <v>35</v>
      </c>
      <c r="L23" s="1" t="s">
        <v>35</v>
      </c>
      <c r="M23" s="1">
        <f t="shared" si="0"/>
        <v>1200000</v>
      </c>
      <c r="N23" s="1">
        <v>1200000</v>
      </c>
      <c r="O23" s="1">
        <v>0</v>
      </c>
      <c r="P23" s="1" t="s">
        <v>35</v>
      </c>
      <c r="Q23" s="1" t="s">
        <v>35</v>
      </c>
      <c r="R23" s="18">
        <v>44343</v>
      </c>
      <c r="S23" s="1">
        <v>10</v>
      </c>
      <c r="T23" s="1">
        <v>35</v>
      </c>
      <c r="U23" s="20">
        <v>45</v>
      </c>
      <c r="V23" s="19">
        <f t="shared" si="1"/>
        <v>5.4</v>
      </c>
      <c r="W23" s="20">
        <v>1</v>
      </c>
      <c r="X23" s="1" t="s">
        <v>46</v>
      </c>
      <c r="Y23" s="18">
        <v>44252</v>
      </c>
      <c r="Z23" s="1" t="s">
        <v>45</v>
      </c>
      <c r="AA23" s="1" t="s">
        <v>42</v>
      </c>
      <c r="AB23" s="1" t="s">
        <v>130</v>
      </c>
      <c r="AC23" s="1"/>
      <c r="AD23" s="1" t="s">
        <v>35</v>
      </c>
      <c r="AE23" s="15"/>
    </row>
    <row r="24" spans="1:31" x14ac:dyDescent="0.25">
      <c r="A24" s="14">
        <v>23</v>
      </c>
      <c r="B24" s="11" t="s">
        <v>76</v>
      </c>
      <c r="C24" s="1" t="s">
        <v>113</v>
      </c>
      <c r="D24" s="1" t="s">
        <v>31</v>
      </c>
      <c r="E24" s="1" t="s">
        <v>32</v>
      </c>
      <c r="F24" s="1" t="s">
        <v>33</v>
      </c>
      <c r="G24" s="1" t="s">
        <v>34</v>
      </c>
      <c r="H24" s="1" t="s">
        <v>133</v>
      </c>
      <c r="I24" s="18">
        <v>44201</v>
      </c>
      <c r="J24" s="18">
        <v>44169</v>
      </c>
      <c r="K24" s="1" t="s">
        <v>35</v>
      </c>
      <c r="L24" s="1" t="s">
        <v>35</v>
      </c>
      <c r="M24" s="1">
        <f t="shared" si="0"/>
        <v>130000</v>
      </c>
      <c r="N24" s="1">
        <v>130000</v>
      </c>
      <c r="O24" s="1">
        <v>0</v>
      </c>
      <c r="P24" s="1" t="s">
        <v>35</v>
      </c>
      <c r="Q24" s="1" t="s">
        <v>35</v>
      </c>
      <c r="R24" s="18">
        <v>44344</v>
      </c>
      <c r="S24" s="1">
        <v>10</v>
      </c>
      <c r="T24" s="1">
        <v>154</v>
      </c>
      <c r="U24" s="20">
        <v>164</v>
      </c>
      <c r="V24" s="19">
        <f t="shared" si="1"/>
        <v>2.1320000000000001</v>
      </c>
      <c r="W24" s="20">
        <v>5</v>
      </c>
      <c r="X24" s="1" t="s">
        <v>47</v>
      </c>
      <c r="Y24" s="18">
        <v>44286</v>
      </c>
      <c r="Z24" s="1" t="s">
        <v>87</v>
      </c>
      <c r="AA24" s="1" t="s">
        <v>88</v>
      </c>
      <c r="AB24" s="1" t="s">
        <v>118</v>
      </c>
      <c r="AC24" s="1"/>
      <c r="AD24" s="1" t="s">
        <v>35</v>
      </c>
      <c r="AE24" s="15"/>
    </row>
    <row r="25" spans="1:31" x14ac:dyDescent="0.25">
      <c r="A25" s="14">
        <v>24</v>
      </c>
      <c r="B25" s="12" t="s">
        <v>77</v>
      </c>
      <c r="C25" s="1" t="s">
        <v>114</v>
      </c>
      <c r="D25" s="1" t="s">
        <v>31</v>
      </c>
      <c r="E25" s="1" t="s">
        <v>138</v>
      </c>
      <c r="F25" s="1" t="s">
        <v>33</v>
      </c>
      <c r="G25" s="1" t="s">
        <v>43</v>
      </c>
      <c r="H25" s="1" t="s">
        <v>132</v>
      </c>
      <c r="I25" s="18">
        <v>44195</v>
      </c>
      <c r="J25" s="18">
        <v>44333</v>
      </c>
      <c r="K25" s="1" t="s">
        <v>35</v>
      </c>
      <c r="L25" s="1" t="s">
        <v>80</v>
      </c>
      <c r="M25" s="1">
        <f t="shared" si="0"/>
        <v>427903111</v>
      </c>
      <c r="N25" s="1">
        <v>427903111</v>
      </c>
      <c r="O25" s="1">
        <v>0</v>
      </c>
      <c r="P25" s="18">
        <v>44333</v>
      </c>
      <c r="Q25" s="18">
        <v>44336</v>
      </c>
      <c r="R25" s="18">
        <v>44341</v>
      </c>
      <c r="S25" s="1">
        <v>10</v>
      </c>
      <c r="T25" s="1">
        <v>23.82</v>
      </c>
      <c r="U25" s="1">
        <v>33.82</v>
      </c>
      <c r="V25" s="19">
        <f t="shared" si="1"/>
        <v>1447.1683214019999</v>
      </c>
      <c r="W25" s="1">
        <v>32</v>
      </c>
      <c r="X25" s="1" t="s">
        <v>84</v>
      </c>
      <c r="Y25" s="18">
        <v>44337</v>
      </c>
      <c r="Z25" s="1" t="s">
        <v>41</v>
      </c>
      <c r="AA25" s="1" t="s">
        <v>42</v>
      </c>
      <c r="AB25" s="1" t="s">
        <v>54</v>
      </c>
      <c r="AC25" s="1"/>
      <c r="AD25" s="15">
        <v>4.08</v>
      </c>
      <c r="AE25" s="15"/>
    </row>
    <row r="26" spans="1:31" x14ac:dyDescent="0.25">
      <c r="A26" s="14">
        <v>25</v>
      </c>
      <c r="B26" s="12" t="s">
        <v>78</v>
      </c>
      <c r="C26" s="1" t="s">
        <v>115</v>
      </c>
      <c r="D26" s="1" t="s">
        <v>31</v>
      </c>
      <c r="E26" s="1" t="s">
        <v>32</v>
      </c>
      <c r="F26" s="1" t="s">
        <v>33</v>
      </c>
      <c r="G26" s="1" t="s">
        <v>43</v>
      </c>
      <c r="H26" s="1" t="s">
        <v>132</v>
      </c>
      <c r="I26" s="18">
        <v>44279</v>
      </c>
      <c r="J26" s="18">
        <v>44314</v>
      </c>
      <c r="K26" s="1" t="s">
        <v>35</v>
      </c>
      <c r="L26" s="1" t="s">
        <v>81</v>
      </c>
      <c r="M26" s="1">
        <f t="shared" si="0"/>
        <v>1153845</v>
      </c>
      <c r="N26" s="1">
        <v>1153845</v>
      </c>
      <c r="O26" s="1">
        <v>0</v>
      </c>
      <c r="P26" s="18">
        <v>44314</v>
      </c>
      <c r="Q26" s="18">
        <v>44320</v>
      </c>
      <c r="R26" s="18">
        <v>44322</v>
      </c>
      <c r="S26" s="1">
        <v>10</v>
      </c>
      <c r="T26" s="1">
        <v>5190</v>
      </c>
      <c r="U26" s="1">
        <v>5200</v>
      </c>
      <c r="V26" s="19">
        <f t="shared" si="1"/>
        <v>599.99940000000004</v>
      </c>
      <c r="W26" s="1">
        <v>28</v>
      </c>
      <c r="X26" s="1" t="s">
        <v>85</v>
      </c>
      <c r="Y26" s="18">
        <v>44320</v>
      </c>
      <c r="Z26" s="1" t="s">
        <v>41</v>
      </c>
      <c r="AA26" s="1" t="s">
        <v>42</v>
      </c>
      <c r="AB26" s="1" t="s">
        <v>131</v>
      </c>
      <c r="AC26" s="1"/>
      <c r="AD26" s="15">
        <v>8.9</v>
      </c>
      <c r="AE26" s="15"/>
    </row>
    <row r="27" spans="1:31" x14ac:dyDescent="0.25">
      <c r="A27" s="14">
        <v>26</v>
      </c>
      <c r="B27" s="12" t="s">
        <v>79</v>
      </c>
      <c r="C27" s="1" t="s">
        <v>116</v>
      </c>
      <c r="D27" s="1" t="s">
        <v>31</v>
      </c>
      <c r="E27" s="1" t="s">
        <v>138</v>
      </c>
      <c r="F27" s="1" t="s">
        <v>33</v>
      </c>
      <c r="G27" s="1" t="s">
        <v>43</v>
      </c>
      <c r="H27" s="1" t="s">
        <v>132</v>
      </c>
      <c r="I27" s="18">
        <v>44047</v>
      </c>
      <c r="J27" s="18">
        <v>44326</v>
      </c>
      <c r="K27" s="1" t="s">
        <v>35</v>
      </c>
      <c r="L27" s="1" t="s">
        <v>82</v>
      </c>
      <c r="M27" s="1">
        <f t="shared" si="0"/>
        <v>533333333</v>
      </c>
      <c r="N27" s="1">
        <v>533333333</v>
      </c>
      <c r="O27" s="1">
        <v>0</v>
      </c>
      <c r="P27" s="18">
        <v>44326</v>
      </c>
      <c r="Q27" s="18">
        <v>44330</v>
      </c>
      <c r="R27" s="18">
        <v>44335</v>
      </c>
      <c r="S27" s="1">
        <v>2</v>
      </c>
      <c r="T27" s="1">
        <v>31.75</v>
      </c>
      <c r="U27" s="1">
        <v>33.75</v>
      </c>
      <c r="V27" s="19">
        <f t="shared" si="1"/>
        <v>1799.9999988750001</v>
      </c>
      <c r="W27" s="1">
        <v>27</v>
      </c>
      <c r="X27" s="1" t="s">
        <v>86</v>
      </c>
      <c r="Y27" s="18">
        <v>44331</v>
      </c>
      <c r="Z27" s="1" t="s">
        <v>87</v>
      </c>
      <c r="AA27" s="1" t="s">
        <v>88</v>
      </c>
      <c r="AB27" s="1" t="s">
        <v>54</v>
      </c>
      <c r="AC27" s="1"/>
      <c r="AD27" s="15">
        <v>6.95</v>
      </c>
      <c r="AE27" s="15"/>
    </row>
    <row r="28" spans="1:31" x14ac:dyDescent="0.25">
      <c r="A28" s="14">
        <v>27</v>
      </c>
      <c r="B28" s="16" t="s">
        <v>136</v>
      </c>
      <c r="C28" s="15" t="s">
        <v>137</v>
      </c>
      <c r="D28" s="1" t="s">
        <v>31</v>
      </c>
      <c r="E28" s="15" t="s">
        <v>32</v>
      </c>
      <c r="F28" s="15" t="s">
        <v>33</v>
      </c>
      <c r="G28" s="15" t="s">
        <v>139</v>
      </c>
      <c r="H28" s="1" t="s">
        <v>132</v>
      </c>
      <c r="I28" s="15" t="s">
        <v>35</v>
      </c>
      <c r="J28" s="15" t="s">
        <v>35</v>
      </c>
      <c r="K28" s="15" t="s">
        <v>140</v>
      </c>
      <c r="L28" s="15" t="s">
        <v>141</v>
      </c>
      <c r="M28" s="15">
        <v>1086956</v>
      </c>
      <c r="N28" s="15">
        <v>1086956</v>
      </c>
      <c r="O28" s="15">
        <v>0</v>
      </c>
      <c r="P28" s="21">
        <v>44295</v>
      </c>
      <c r="Q28" s="21">
        <v>44323</v>
      </c>
      <c r="R28" s="21">
        <v>44337</v>
      </c>
      <c r="S28" s="15">
        <v>10</v>
      </c>
      <c r="T28" s="15">
        <v>220</v>
      </c>
      <c r="U28" s="15">
        <f>T28+S28</f>
        <v>230</v>
      </c>
      <c r="V28" s="15">
        <f>U28*M28/10000000</f>
        <v>24.999987999999998</v>
      </c>
      <c r="W28" s="15" t="s">
        <v>142</v>
      </c>
      <c r="X28" s="15" t="s">
        <v>35</v>
      </c>
      <c r="Y28" s="22">
        <v>44333</v>
      </c>
      <c r="Z28" s="15" t="s">
        <v>143</v>
      </c>
      <c r="AA28" s="1" t="s">
        <v>88</v>
      </c>
      <c r="AB28" s="15" t="s">
        <v>144</v>
      </c>
      <c r="AC28" s="15"/>
      <c r="AD28" s="15">
        <v>0.92</v>
      </c>
      <c r="AE28" s="15"/>
    </row>
    <row r="29" spans="1:31" x14ac:dyDescent="0.25">
      <c r="A29" s="26" t="s">
        <v>153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8"/>
    </row>
    <row r="30" spans="1:31" x14ac:dyDescent="0.25">
      <c r="A30" s="14">
        <v>1</v>
      </c>
      <c r="B30" s="15" t="s">
        <v>150</v>
      </c>
      <c r="C30" s="15" t="s">
        <v>145</v>
      </c>
      <c r="D30" s="15" t="s">
        <v>146</v>
      </c>
      <c r="E30" s="15" t="s">
        <v>138</v>
      </c>
      <c r="F30" s="15" t="s">
        <v>147</v>
      </c>
      <c r="G30" s="15" t="s">
        <v>148</v>
      </c>
      <c r="H30" s="15" t="s">
        <v>149</v>
      </c>
      <c r="I30" s="15" t="s">
        <v>35</v>
      </c>
      <c r="J30" s="15" t="s">
        <v>35</v>
      </c>
      <c r="K30" s="15" t="s">
        <v>140</v>
      </c>
      <c r="L30" s="15" t="s">
        <v>151</v>
      </c>
      <c r="M30" s="15">
        <f>O30+N30</f>
        <v>773499100</v>
      </c>
      <c r="N30" s="25">
        <v>499348300</v>
      </c>
      <c r="O30" s="25">
        <v>274150800</v>
      </c>
      <c r="P30" s="21">
        <v>44315</v>
      </c>
      <c r="Q30" s="21">
        <v>44319</v>
      </c>
      <c r="R30" s="21">
        <v>44330</v>
      </c>
      <c r="S30" s="15">
        <v>100</v>
      </c>
      <c r="T30" s="15">
        <v>0</v>
      </c>
      <c r="U30" s="15">
        <v>100</v>
      </c>
      <c r="V30" s="24">
        <f>U30*M30/10000000</f>
        <v>7734.991</v>
      </c>
      <c r="W30" s="15">
        <v>15607</v>
      </c>
      <c r="X30" s="15" t="s">
        <v>152</v>
      </c>
      <c r="Y30" s="22">
        <v>44327</v>
      </c>
      <c r="Z30" s="15" t="s">
        <v>92</v>
      </c>
      <c r="AA30" s="1" t="s">
        <v>88</v>
      </c>
      <c r="AB30" s="15" t="s">
        <v>144</v>
      </c>
      <c r="AC30" s="15"/>
      <c r="AD30" s="24">
        <v>38.021000000000001</v>
      </c>
      <c r="AE30" s="15"/>
    </row>
  </sheetData>
  <autoFilter ref="A1:AR28" xr:uid="{F5803912-EBDE-4FD7-81A6-4E99B64B5A35}"/>
  <mergeCells count="1">
    <mergeCell ref="A29:AE29"/>
  </mergeCells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Harshad Dharod (LISCO)</cp:lastModifiedBy>
  <cp:revision/>
  <dcterms:created xsi:type="dcterms:W3CDTF">2021-01-07T09:40:35Z</dcterms:created>
  <dcterms:modified xsi:type="dcterms:W3CDTF">2021-06-10T10:23:25Z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2021-06-10T10:23:25Z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aa695ef6-0679-433f-8624-bbf1e39d4897</vt:lpwstr>
  </property>
  <property fmtid="{D5CDD505-2E9C-101B-9397-08002B2CF9AE}" pid="8" name="MSIP_Label_f4479928-bf72-407d-92c0-68909117d533_ContentBits">
    <vt:lpwstr>2</vt:lpwstr>
  </property>
</Properties>
</file>