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canara\Desktop\NEAPS download\"/>
    </mc:Choice>
  </mc:AlternateContent>
  <xr:revisionPtr revIDLastSave="0" documentId="13_ncr:1_{CA5034CA-4FE8-4B1A-8DD7-972649B6345C}" xr6:coauthVersionLast="46" xr6:coauthVersionMax="46" xr10:uidLastSave="{00000000-0000-0000-0000-000000000000}"/>
  <bookViews>
    <workbookView xWindow="-120" yWindow="-120" windowWidth="20730" windowHeight="1131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5" i="1" l="1"/>
  <c r="T24" i="1"/>
  <c r="T23" i="1"/>
  <c r="T22" i="1"/>
  <c r="M3" i="1"/>
  <c r="V3" i="1" s="1"/>
  <c r="M4" i="1"/>
  <c r="V4" i="1" s="1"/>
  <c r="M5" i="1"/>
  <c r="V5" i="1" s="1"/>
  <c r="M6" i="1"/>
  <c r="V6" i="1" s="1"/>
  <c r="M7" i="1"/>
  <c r="V7" i="1" s="1"/>
  <c r="M8" i="1"/>
  <c r="V8" i="1" s="1"/>
  <c r="M9" i="1"/>
  <c r="V9" i="1" s="1"/>
  <c r="M10" i="1"/>
  <c r="V10" i="1" s="1"/>
  <c r="M11" i="1"/>
  <c r="V11" i="1" s="1"/>
  <c r="M12" i="1"/>
  <c r="V12" i="1" s="1"/>
  <c r="M13" i="1"/>
  <c r="V13" i="1" s="1"/>
  <c r="M14" i="1"/>
  <c r="V14" i="1" s="1"/>
  <c r="M15" i="1"/>
  <c r="V15" i="1" s="1"/>
  <c r="M16" i="1"/>
  <c r="V16" i="1" s="1"/>
  <c r="M17" i="1"/>
  <c r="V17" i="1" s="1"/>
  <c r="M18" i="1"/>
  <c r="V18" i="1" s="1"/>
  <c r="M19" i="1"/>
  <c r="V19" i="1" s="1"/>
  <c r="M20" i="1"/>
  <c r="V20" i="1" s="1"/>
  <c r="M21" i="1"/>
  <c r="V21" i="1" s="1"/>
  <c r="M22" i="1"/>
  <c r="V22" i="1" s="1"/>
  <c r="M23" i="1"/>
  <c r="V23" i="1" s="1"/>
  <c r="M24" i="1"/>
  <c r="V24" i="1" s="1"/>
  <c r="M25" i="1"/>
  <c r="V25" i="1" s="1"/>
  <c r="M2" i="1"/>
  <c r="V2" i="1" s="1"/>
</calcChain>
</file>

<file path=xl/sharedStrings.xml><?xml version="1.0" encoding="utf-8"?>
<sst xmlns="http://schemas.openxmlformats.org/spreadsheetml/2006/main" count="609" uniqueCount="204">
  <si>
    <t>Date</t>
  </si>
  <si>
    <t>COMPANY_NAME</t>
  </si>
  <si>
    <t>ISIN_NUMBER</t>
  </si>
  <si>
    <t>ISIN_DESCRIPTOR</t>
  </si>
  <si>
    <t>SECTOR</t>
  </si>
  <si>
    <t>EXCHANGE</t>
  </si>
  <si>
    <t>ISSUE_TYPE</t>
  </si>
  <si>
    <t>INSTRUMET_TYPE</t>
  </si>
  <si>
    <t>DATE_OF_SHAREHOLDING_MEETING</t>
  </si>
  <si>
    <t>RELEVANT_DATE</t>
  </si>
  <si>
    <t>Name of the Registrar</t>
  </si>
  <si>
    <t>MERCHANT_BANKER_NAME</t>
  </si>
  <si>
    <t>TOTAL_ISSUE_SIZE</t>
  </si>
  <si>
    <t>FRESH_ISSUE_SIZE</t>
  </si>
  <si>
    <t>OFFER_FOR_SALE</t>
  </si>
  <si>
    <t>ISSUE_OPEN_DATE</t>
  </si>
  <si>
    <t>ISSUE_CLOSE_DATE</t>
  </si>
  <si>
    <t>LISTING_DATE</t>
  </si>
  <si>
    <t>FACE_VALUE</t>
  </si>
  <si>
    <t>PREMIUM</t>
  </si>
  <si>
    <t>ISSUE_PRICE</t>
  </si>
  <si>
    <t>ISSUE_SIZE (in crores)</t>
  </si>
  <si>
    <t>NO_OF_ALLOTTEES</t>
  </si>
  <si>
    <t>CATEGORY_OF_ALLOTTEES</t>
  </si>
  <si>
    <t>ALLOTMENT_DATE</t>
  </si>
  <si>
    <t>STATE</t>
  </si>
  <si>
    <t>REGION</t>
  </si>
  <si>
    <t>INDUSTRY</t>
  </si>
  <si>
    <t>REMARK</t>
  </si>
  <si>
    <t>Issue Expense (Rs. In cr)</t>
  </si>
  <si>
    <t>LTP</t>
  </si>
  <si>
    <t>Sakuma Exports Ltd.</t>
  </si>
  <si>
    <t>INE190H01024</t>
  </si>
  <si>
    <t>EQ</t>
  </si>
  <si>
    <t>Private</t>
  </si>
  <si>
    <t>NSE</t>
  </si>
  <si>
    <t>Preferential Allotment</t>
  </si>
  <si>
    <t>NA</t>
  </si>
  <si>
    <t>Promoters</t>
  </si>
  <si>
    <t>Maharashtra</t>
  </si>
  <si>
    <t>Western</t>
  </si>
  <si>
    <t>Trading</t>
  </si>
  <si>
    <t>Pioneer Embroideries Ltd.</t>
  </si>
  <si>
    <t>INE156C01018</t>
  </si>
  <si>
    <t>Fabrics And Garments</t>
  </si>
  <si>
    <t>Prakash Pipes Limited</t>
  </si>
  <si>
    <t>INE050001010</t>
  </si>
  <si>
    <t>New Delhi</t>
  </si>
  <si>
    <t>Northern</t>
  </si>
  <si>
    <t>Plastic Products</t>
  </si>
  <si>
    <t>Bharti Airtel  Ltd.</t>
  </si>
  <si>
    <t>INE397D01024</t>
  </si>
  <si>
    <t>Non-Promoters</t>
  </si>
  <si>
    <t>Telecom - Services</t>
  </si>
  <si>
    <t>AUTOLINE INDUSTRIES LTD.</t>
  </si>
  <si>
    <t>INE448A01013</t>
  </si>
  <si>
    <t>Auto Ancillaries</t>
  </si>
  <si>
    <t>JHS Svendgaard Laboratories Ltd.</t>
  </si>
  <si>
    <t>INE544H01014</t>
  </si>
  <si>
    <t>Himachal Pardesh</t>
  </si>
  <si>
    <t>Personal Care</t>
  </si>
  <si>
    <t xml:space="preserve">Praxis Home Retail Limited </t>
  </si>
  <si>
    <t>INE546Y01022</t>
  </si>
  <si>
    <t>Speciality Retail</t>
  </si>
  <si>
    <t>Ducon Infratechnologies Limited</t>
  </si>
  <si>
    <t>INE741L01018</t>
  </si>
  <si>
    <t>Promoter and Non-Promoters</t>
  </si>
  <si>
    <t>Engineering/ Construction Products</t>
  </si>
  <si>
    <t>Patel Engineering Ltd</t>
  </si>
  <si>
    <t>INE244B01030</t>
  </si>
  <si>
    <t>Construction Civil</t>
  </si>
  <si>
    <t>The proposed conversion and the consequent issue of the Capital by the company to the lenders falls squarely within the ambit of Sub section (3) of Section 62 of the Companies Act, by virtue of Clause (a) of Sub-Regulation (1) of Regulation 158 of the SEBI ICDR Regulations, Chapter V (preferential Issue) of SEBI ICDR Regulation would not apply to the Proposed Conversion.</t>
  </si>
  <si>
    <t>PC JEWELLER LIMITED</t>
  </si>
  <si>
    <t>INE785M01013</t>
  </si>
  <si>
    <t>Gems Jewellery And Watches</t>
  </si>
  <si>
    <t>ITI Limited (Indian Teleph.Ind.Ltd)</t>
  </si>
  <si>
    <t>INE248A01017</t>
  </si>
  <si>
    <t>Karnataka</t>
  </si>
  <si>
    <t>Southern</t>
  </si>
  <si>
    <t>Telecom - Equipment</t>
  </si>
  <si>
    <t>Lambodhara Textiles Limited</t>
  </si>
  <si>
    <t>INE112F01022</t>
  </si>
  <si>
    <t>Promoter</t>
  </si>
  <si>
    <t>Tamil Nadu</t>
  </si>
  <si>
    <t>Other Textile Products</t>
  </si>
  <si>
    <t>Sintercom India Limited</t>
  </si>
  <si>
    <t>INE129Z01016</t>
  </si>
  <si>
    <t>Nandani Creation Limited</t>
  </si>
  <si>
    <t>INE696V01013</t>
  </si>
  <si>
    <t>Rajasthan</t>
  </si>
  <si>
    <t/>
  </si>
  <si>
    <t>Sakar Healthcare Limited</t>
  </si>
  <si>
    <t>INE732S01012</t>
  </si>
  <si>
    <t>Gujarat</t>
  </si>
  <si>
    <t>Pharmaceuticals</t>
  </si>
  <si>
    <t>E2E Networks Limited</t>
  </si>
  <si>
    <t>INE255Z01019</t>
  </si>
  <si>
    <t>Non-Promoter</t>
  </si>
  <si>
    <t>LCC Infotech Limited</t>
  </si>
  <si>
    <t>INE938A01021</t>
  </si>
  <si>
    <t>West Bengal</t>
  </si>
  <si>
    <t>Eastern</t>
  </si>
  <si>
    <t>IT Education</t>
  </si>
  <si>
    <t>Bank Of Baroda</t>
  </si>
  <si>
    <t>INE028A01039</t>
  </si>
  <si>
    <t>QIP</t>
  </si>
  <si>
    <t xml:space="preserve">ICICI Securities Limited, Axis CapitalLimited, BNP Paribas, BOB Capital Markets Limited, HSBC Securities &amp;
Capital Markets (India) Private Limited, JM Financial Limited, and SBI Capital Markets Limited </t>
  </si>
  <si>
    <t>QIBs</t>
  </si>
  <si>
    <t>Public Sector Bank</t>
  </si>
  <si>
    <t>Discount 5%</t>
  </si>
  <si>
    <t>Max Healthcare Institute Limited</t>
  </si>
  <si>
    <t>INE027H01010</t>
  </si>
  <si>
    <t>KOTAK MAHINDRA CAPITAL COMPANY LIMITED, CITIGROUP GLOBAL MARKETS INDIA PRIVATE LIMITED, CREDIT SUISSE SECURITIES (INDIA) PRIVATE LIMITED and HSBC SECURITIES AND CAPITAL MARKETS (INDIA) PRIVATE LIMITED</t>
  </si>
  <si>
    <t>195.4</t>
  </si>
  <si>
    <t>FIIs, MF, FPC</t>
  </si>
  <si>
    <t>Hospital</t>
  </si>
  <si>
    <t>No discount</t>
  </si>
  <si>
    <t>AU Small Finance Bank Limited</t>
  </si>
  <si>
    <t>INE949L01017</t>
  </si>
  <si>
    <t>Axis Capital Limited</t>
  </si>
  <si>
    <t>1251</t>
  </si>
  <si>
    <t>FPI, IC &amp; MF</t>
  </si>
  <si>
    <t>Other Bank</t>
  </si>
  <si>
    <t>Godrej Properties Limited</t>
  </si>
  <si>
    <t>INE484J01027</t>
  </si>
  <si>
    <t>Kotak Mahindra Capital Company Limited, BofA Securities India Limited, Axis Capital Limited, Jefferies India Private Limited</t>
  </si>
  <si>
    <t>1450</t>
  </si>
  <si>
    <t>Foreign Portfolio Investor, Alternate Investment Fund, Mutual Fund, Qualified Institutional Buyer and Body Corporate</t>
  </si>
  <si>
    <t>Residential/Commercial/Sez Project</t>
  </si>
  <si>
    <t>Discount 4.19%</t>
  </si>
  <si>
    <t>Varroc Engineering Limited</t>
  </si>
  <si>
    <t>INE665L01035</t>
  </si>
  <si>
    <t>Kotak Mahindra Capital Company Limited Ambit Private Limited SBI Capital Markets Limited</t>
  </si>
  <si>
    <t>389</t>
  </si>
  <si>
    <t>MF,IC, FPI</t>
  </si>
  <si>
    <t>Discount 1.62%</t>
  </si>
  <si>
    <t>Urja Global Limited</t>
  </si>
  <si>
    <t>INE550C01020</t>
  </si>
  <si>
    <t>Rights Issue</t>
  </si>
  <si>
    <t>Alankit Assignments Ltd</t>
  </si>
  <si>
    <t>POWER EQUIPMENT</t>
  </si>
  <si>
    <t>Patel Integrated Logistics Limited</t>
  </si>
  <si>
    <t>INE529D01014</t>
  </si>
  <si>
    <t>Bigshare Services Private Limited</t>
  </si>
  <si>
    <t>LOGISTICS SOLUTION PROVIDER</t>
  </si>
  <si>
    <t>Equity Shares</t>
  </si>
  <si>
    <t>Conversion Of Warrants</t>
  </si>
  <si>
    <t>Conversion Of Debentures</t>
  </si>
  <si>
    <t>Party Cruisers Limited</t>
  </si>
  <si>
    <t>Heranba Industries Limited</t>
  </si>
  <si>
    <t>Pavna Industries Limited</t>
  </si>
  <si>
    <t>MTAR Technologies Limited</t>
  </si>
  <si>
    <t>Easy Trip Planners Limited</t>
  </si>
  <si>
    <t>Anupam Rasayan India Limited</t>
  </si>
  <si>
    <t>Craftsman Automation Limited</t>
  </si>
  <si>
    <t>Laxmi Organic Industries Limited</t>
  </si>
  <si>
    <t>Kalyan Jewellers India Limited</t>
  </si>
  <si>
    <t>Suryoday Small Finance Bank Limited</t>
  </si>
  <si>
    <t>Nazara Technologies Limited</t>
  </si>
  <si>
    <t>SM</t>
  </si>
  <si>
    <t>BSE/NSE</t>
  </si>
  <si>
    <t>NSE SME IPO</t>
  </si>
  <si>
    <t>IPO</t>
  </si>
  <si>
    <t>Uttar Pradesh</t>
  </si>
  <si>
    <t>Hyderabad</t>
  </si>
  <si>
    <t>Delhi</t>
  </si>
  <si>
    <t>Central</t>
  </si>
  <si>
    <t>Tamilnadu</t>
  </si>
  <si>
    <t>Kerala</t>
  </si>
  <si>
    <t>Misc</t>
  </si>
  <si>
    <t>Automobiles</t>
  </si>
  <si>
    <t>Engineering</t>
  </si>
  <si>
    <t>Chemical</t>
  </si>
  <si>
    <t>Finance</t>
  </si>
  <si>
    <t>Entertainment</t>
  </si>
  <si>
    <t>INE06ZX01015</t>
  </si>
  <si>
    <t>Retail, NII</t>
  </si>
  <si>
    <t>INE694N01015</t>
  </si>
  <si>
    <t>Retail, QIB, NII, Anchor</t>
  </si>
  <si>
    <t>INE07S101020</t>
  </si>
  <si>
    <t>INE864I01014</t>
  </si>
  <si>
    <t>INE07O001018</t>
  </si>
  <si>
    <t>INE930P01018</t>
  </si>
  <si>
    <t>Retail, QIB, NII, Employee, Anchor</t>
  </si>
  <si>
    <t>INE00LO01017</t>
  </si>
  <si>
    <t>INE576O01020</t>
  </si>
  <si>
    <t>INE303R01014</t>
  </si>
  <si>
    <t>INE428Q01011</t>
  </si>
  <si>
    <t>INE418L01021</t>
  </si>
  <si>
    <t xml:space="preserve">KFin Technologies Private Limited </t>
  </si>
  <si>
    <t>First Overseas Capital Ltd</t>
  </si>
  <si>
    <t xml:space="preserve">Emkay Global Financial Services Limited, Batlivala &amp; Karani Securities India Private Limited, </t>
  </si>
  <si>
    <t>Link Intime India Private Limited</t>
  </si>
  <si>
    <t>Aryaman Financial Services Limited</t>
  </si>
  <si>
    <t>JM Financial Limited, IIFL Securities Limited</t>
  </si>
  <si>
    <t>KFin Technologies Private Limited</t>
  </si>
  <si>
    <t>Axis Capital Limited, JM Financial Limited</t>
  </si>
  <si>
    <t>Axis Capital Limited, Ambit Private Limited, IIFL Securities Limited, JM Financial Limited</t>
  </si>
  <si>
    <t>Axis Capital Limited, IIFL Securities Limited</t>
  </si>
  <si>
    <t>Kfin Technologies Private Limited</t>
  </si>
  <si>
    <t>Axis Capital Limited, ICICI Securities Limited, IIFL Securities Limited, SBI Capital Markets Limited</t>
  </si>
  <si>
    <t>Axis Capital Limited, DAM Capital Advisors Limited (formerly known as IDFC Securities Limited)</t>
  </si>
  <si>
    <t>ICICI Securities Limited, IIFL Securities Limited, Jefferies India Private Limited, Nomura Financial Advisory and Securities (India) Private Limited</t>
  </si>
  <si>
    <t>Axis Capital Limited, Citigroup Global Markets India Private Limited, ICICI Securities Limited, SBI Capital Markets Limited, BOB Capital Markets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</si>
</sst>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1"/>
      <color rgb="FF000000"/>
      <name val="Times New Roman"/>
    </font>
    <font>
      <sz val="11"/>
      <color rgb="FF000000"/>
      <name val="Times New Roman"/>
      <family val="1"/>
    </font>
    <font>
      <sz val="10"/>
      <color rgb="FF000000"/>
      <name val="Arial"/>
      <family val="2"/>
    </font>
    <font>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3" fillId="0" borderId="1" xfId="0" applyFont="1" applyFill="1" applyBorder="1" applyAlignment="1" applyProtection="1">
      <alignment horizontal="left" vertical="top"/>
      <protection locked="0"/>
    </xf>
    <xf numFmtId="0" fontId="3" fillId="0" borderId="1" xfId="0" applyFont="1" applyFill="1" applyBorder="1" applyAlignment="1">
      <alignment horizontal="left" vertical="top"/>
    </xf>
    <xf numFmtId="0" fontId="2" fillId="0" borderId="1" xfId="0" applyFont="1" applyBorder="1" applyAlignment="1">
      <alignment horizontal="left" vertical="top"/>
    </xf>
    <xf numFmtId="0" fontId="2" fillId="0" borderId="1" xfId="0" applyFont="1" applyFill="1" applyBorder="1" applyAlignment="1">
      <alignment horizontal="left" vertical="top"/>
    </xf>
    <xf numFmtId="0" fontId="3" fillId="0" borderId="0" xfId="0" applyFont="1" applyAlignment="1">
      <alignment horizontal="left" vertical="top"/>
    </xf>
    <xf numFmtId="0" fontId="4" fillId="0" borderId="1" xfId="0" applyFont="1" applyFill="1" applyBorder="1" applyAlignment="1">
      <alignment horizontal="left" vertical="top"/>
    </xf>
    <xf numFmtId="14" fontId="2" fillId="0" borderId="1" xfId="0" applyNumberFormat="1" applyFont="1" applyFill="1" applyBorder="1" applyAlignment="1">
      <alignment horizontal="left" vertical="top"/>
    </xf>
    <xf numFmtId="164" fontId="2" fillId="0" borderId="1" xfId="0" applyNumberFormat="1" applyFont="1" applyFill="1" applyBorder="1" applyAlignment="1">
      <alignment horizontal="left" vertical="top"/>
    </xf>
    <xf numFmtId="0" fontId="2" fillId="2" borderId="2" xfId="0" applyFont="1" applyFill="1" applyBorder="1" applyAlignment="1">
      <alignment horizontal="left" vertical="top"/>
    </xf>
    <xf numFmtId="0" fontId="2" fillId="0" borderId="0" xfId="0" applyFont="1" applyFill="1" applyBorder="1" applyAlignment="1">
      <alignment horizontal="left" vertical="top"/>
    </xf>
    <xf numFmtId="0" fontId="3" fillId="0" borderId="1" xfId="0" applyFont="1" applyBorder="1" applyAlignment="1">
      <alignment horizontal="left" vertical="top"/>
    </xf>
    <xf numFmtId="164" fontId="3" fillId="0" borderId="1" xfId="0" applyNumberFormat="1" applyFont="1" applyFill="1" applyBorder="1" applyAlignment="1" applyProtection="1">
      <alignment horizontal="left" vertical="top"/>
      <protection locked="0"/>
    </xf>
    <xf numFmtId="2" fontId="3" fillId="0" borderId="1" xfId="0" applyNumberFormat="1" applyFont="1" applyFill="1" applyBorder="1" applyAlignment="1">
      <alignment horizontal="left" vertical="top"/>
    </xf>
    <xf numFmtId="164" fontId="3" fillId="0" borderId="1" xfId="0" applyNumberFormat="1" applyFont="1" applyFill="1" applyBorder="1" applyAlignment="1">
      <alignment horizontal="left" vertical="top"/>
    </xf>
    <xf numFmtId="0" fontId="3" fillId="0" borderId="0" xfId="0" applyFont="1" applyFill="1" applyAlignment="1">
      <alignment horizontal="left" vertical="top"/>
    </xf>
    <xf numFmtId="0" fontId="3" fillId="0" borderId="0" xfId="0" applyFont="1" applyFill="1" applyBorder="1" applyAlignment="1">
      <alignment horizontal="left" vertical="top"/>
    </xf>
    <xf numFmtId="0" fontId="3" fillId="3" borderId="1" xfId="0" applyFont="1" applyFill="1" applyBorder="1" applyAlignment="1">
      <alignment horizontal="left" vertical="top"/>
    </xf>
    <xf numFmtId="0" fontId="3" fillId="0" borderId="1" xfId="0" applyNumberFormat="1" applyFont="1" applyFill="1" applyBorder="1" applyAlignment="1" applyProtection="1">
      <alignment horizontal="left" vertical="top"/>
      <protection locked="0"/>
    </xf>
    <xf numFmtId="0" fontId="3" fillId="0" borderId="1" xfId="0" applyNumberFormat="1" applyFont="1" applyFill="1" applyBorder="1" applyAlignment="1">
      <alignment horizontal="left" vertical="top"/>
    </xf>
    <xf numFmtId="164" fontId="3" fillId="0" borderId="1" xfId="1" applyNumberFormat="1" applyFont="1" applyFill="1" applyBorder="1" applyAlignment="1">
      <alignment horizontal="left" vertical="top"/>
    </xf>
    <xf numFmtId="164" fontId="4" fillId="0" borderId="1" xfId="0" applyNumberFormat="1" applyFont="1" applyFill="1" applyBorder="1" applyAlignment="1" applyProtection="1">
      <alignment horizontal="left" vertical="top"/>
      <protection locked="0"/>
    </xf>
    <xf numFmtId="0" fontId="5" fillId="0" borderId="1" xfId="0" applyFont="1" applyFill="1" applyBorder="1"/>
    <xf numFmtId="0" fontId="5" fillId="0" borderId="1" xfId="0" applyFont="1" applyBorder="1"/>
    <xf numFmtId="0" fontId="3" fillId="0" borderId="1" xfId="0" applyFont="1" applyFill="1" applyBorder="1" applyAlignment="1">
      <alignment horizontal="left" vertical="top" wrapText="1"/>
    </xf>
    <xf numFmtId="3"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pplyAlignment="1">
      <alignment horizontal="left" vertical="center"/>
    </xf>
    <xf numFmtId="2" fontId="7" fillId="0" borderId="1" xfId="0" applyNumberFormat="1" applyFont="1" applyFill="1" applyBorder="1" applyAlignment="1">
      <alignment horizontal="left" vertical="center"/>
    </xf>
    <xf numFmtId="164" fontId="3" fillId="0" borderId="1" xfId="1" applyNumberFormat="1" applyFont="1" applyFill="1" applyBorder="1" applyAlignment="1">
      <alignment horizontal="left" vertical="center"/>
    </xf>
    <xf numFmtId="0" fontId="3" fillId="0" borderId="1" xfId="0" applyFont="1" applyBorder="1" applyAlignment="1">
      <alignment horizontal="left" vertical="center"/>
    </xf>
    <xf numFmtId="1" fontId="7" fillId="0" borderId="1" xfId="0" applyNumberFormat="1" applyFont="1" applyFill="1" applyBorder="1" applyAlignment="1">
      <alignment horizontal="left" vertical="center"/>
    </xf>
    <xf numFmtId="0" fontId="6" fillId="0" borderId="1" xfId="0" applyFont="1" applyFill="1" applyBorder="1" applyAlignment="1">
      <alignment horizontal="left"/>
    </xf>
  </cellXfs>
  <cellStyles count="2">
    <cellStyle name="Normal" xfId="0" builtinId="0"/>
    <cellStyle name="Normal 11" xfId="1" xr:uid="{00000000-0005-0000-0000-000001000000}"/>
  </cellStyles>
  <dxfs count="5">
    <dxf>
      <font>
        <color rgb="FF9C0006"/>
      </font>
      <fill>
        <patternFill>
          <bgColor rgb="FFFFC7CE"/>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zoomScale="90" zoomScaleNormal="90" workbookViewId="0">
      <pane xSplit="2" ySplit="1" topLeftCell="C23" activePane="bottomRight" state="frozen"/>
      <selection pane="topRight" activeCell="C1" sqref="C1"/>
      <selection pane="bottomLeft" activeCell="A2" sqref="A2"/>
      <selection pane="bottomRight" activeCell="C38" sqref="C38"/>
    </sheetView>
  </sheetViews>
  <sheetFormatPr defaultRowHeight="15" x14ac:dyDescent="0.25"/>
  <cols>
    <col min="1" max="1" width="14.42578125" style="5" customWidth="1"/>
    <col min="2" max="2" width="56.85546875" style="5" customWidth="1"/>
    <col min="3" max="3" width="16.5703125" style="5" bestFit="1" customWidth="1"/>
    <col min="4" max="4" width="21" style="5" bestFit="1" customWidth="1"/>
    <col min="5" max="5" width="9.85546875" style="5" bestFit="1" customWidth="1"/>
    <col min="6" max="6" width="13.42578125" style="5" bestFit="1" customWidth="1"/>
    <col min="7" max="7" width="19.85546875" style="5" bestFit="1" customWidth="1"/>
    <col min="8" max="8" width="24" style="5" bestFit="1" customWidth="1"/>
    <col min="9" max="9" width="42.85546875" style="5" bestFit="1" customWidth="1"/>
    <col min="10" max="10" width="20.28515625" style="5" bestFit="1" customWidth="1"/>
    <col min="11" max="11" width="30.85546875" style="5" customWidth="1"/>
    <col min="12" max="12" width="52.42578125" style="5" customWidth="1"/>
    <col min="13" max="13" width="22.140625" style="5" bestFit="1" customWidth="1"/>
    <col min="14" max="14" width="21.7109375" style="5" bestFit="1" customWidth="1"/>
    <col min="15" max="15" width="21" style="5" bestFit="1" customWidth="1"/>
    <col min="16" max="16" width="21.85546875" style="5" bestFit="1" customWidth="1"/>
    <col min="17" max="17" width="23.140625" style="5" bestFit="1" customWidth="1"/>
    <col min="18" max="18" width="17.28515625" style="5" bestFit="1" customWidth="1"/>
    <col min="19" max="19" width="15.5703125" style="5" bestFit="1" customWidth="1"/>
    <col min="20" max="20" width="12" style="5" bestFit="1" customWidth="1"/>
    <col min="21" max="21" width="15.140625" style="5" bestFit="1" customWidth="1"/>
    <col min="22" max="22" width="23.7109375" style="5" bestFit="1" customWidth="1"/>
    <col min="23" max="23" width="18" style="5" bestFit="1" customWidth="1"/>
    <col min="24" max="24" width="36.85546875" style="5" bestFit="1" customWidth="1"/>
    <col min="25" max="25" width="17.5703125" style="5" bestFit="1" customWidth="1"/>
    <col min="26" max="26" width="18.42578125" style="5" customWidth="1"/>
    <col min="27" max="27" width="9.140625" style="5" bestFit="1" customWidth="1"/>
    <col min="28" max="28" width="24.140625" style="5" bestFit="1" customWidth="1"/>
    <col min="29" max="29" width="34.7109375" style="5" customWidth="1"/>
    <col min="30" max="30" width="22.42578125" style="5" bestFit="1" customWidth="1"/>
    <col min="31" max="31" width="4" style="5" bestFit="1" customWidth="1"/>
    <col min="32" max="42" width="9.140625" style="16"/>
    <col min="43" max="44" width="9.7109375" style="16" bestFit="1" customWidth="1"/>
    <col min="45" max="16384" width="9.140625" style="16"/>
  </cols>
  <sheetData>
    <row r="1" spans="1:31" s="10" customFormat="1" ht="14.25" x14ac:dyDescent="0.25">
      <c r="A1" s="7" t="s">
        <v>0</v>
      </c>
      <c r="B1" s="3" t="s">
        <v>1</v>
      </c>
      <c r="C1" s="4" t="s">
        <v>2</v>
      </c>
      <c r="D1" s="3" t="s">
        <v>3</v>
      </c>
      <c r="E1" s="3" t="s">
        <v>4</v>
      </c>
      <c r="F1" s="3" t="s">
        <v>5</v>
      </c>
      <c r="G1" s="3" t="s">
        <v>6</v>
      </c>
      <c r="H1" s="3" t="s">
        <v>7</v>
      </c>
      <c r="I1" s="8" t="s">
        <v>8</v>
      </c>
      <c r="J1" s="8" t="s">
        <v>9</v>
      </c>
      <c r="K1" s="3" t="s">
        <v>10</v>
      </c>
      <c r="L1" s="4" t="s">
        <v>11</v>
      </c>
      <c r="M1" s="4" t="s">
        <v>12</v>
      </c>
      <c r="N1" s="4" t="s">
        <v>13</v>
      </c>
      <c r="O1" s="8" t="s">
        <v>14</v>
      </c>
      <c r="P1" s="8" t="s">
        <v>15</v>
      </c>
      <c r="Q1" s="8" t="s">
        <v>16</v>
      </c>
      <c r="R1" s="8" t="s">
        <v>17</v>
      </c>
      <c r="S1" s="4" t="s">
        <v>18</v>
      </c>
      <c r="T1" s="4" t="s">
        <v>19</v>
      </c>
      <c r="U1" s="4" t="s">
        <v>20</v>
      </c>
      <c r="V1" s="4" t="s">
        <v>21</v>
      </c>
      <c r="W1" s="4" t="s">
        <v>22</v>
      </c>
      <c r="X1" s="4" t="s">
        <v>23</v>
      </c>
      <c r="Y1" s="8" t="s">
        <v>24</v>
      </c>
      <c r="Z1" s="4" t="s">
        <v>25</v>
      </c>
      <c r="AA1" s="4" t="s">
        <v>26</v>
      </c>
      <c r="AB1" s="4" t="s">
        <v>27</v>
      </c>
      <c r="AC1" s="4" t="s">
        <v>28</v>
      </c>
      <c r="AD1" s="4" t="s">
        <v>29</v>
      </c>
      <c r="AE1" s="9" t="s">
        <v>30</v>
      </c>
    </row>
    <row r="2" spans="1:31" x14ac:dyDescent="0.25">
      <c r="A2" s="2"/>
      <c r="B2" s="1" t="s">
        <v>31</v>
      </c>
      <c r="C2" s="11" t="s">
        <v>32</v>
      </c>
      <c r="D2" s="2" t="s">
        <v>33</v>
      </c>
      <c r="E2" s="2" t="s">
        <v>34</v>
      </c>
      <c r="F2" s="2" t="s">
        <v>35</v>
      </c>
      <c r="G2" s="2" t="s">
        <v>36</v>
      </c>
      <c r="H2" s="2" t="s">
        <v>145</v>
      </c>
      <c r="I2" s="12">
        <v>44175</v>
      </c>
      <c r="J2" s="12">
        <v>44145</v>
      </c>
      <c r="K2" s="2" t="s">
        <v>37</v>
      </c>
      <c r="L2" s="2" t="s">
        <v>37</v>
      </c>
      <c r="M2" s="2">
        <f>+N2+O2</f>
        <v>21300000</v>
      </c>
      <c r="N2" s="1">
        <v>21300000</v>
      </c>
      <c r="O2" s="1">
        <v>0</v>
      </c>
      <c r="P2" s="2" t="s">
        <v>37</v>
      </c>
      <c r="Q2" s="2" t="s">
        <v>37</v>
      </c>
      <c r="R2" s="12">
        <v>44280</v>
      </c>
      <c r="S2" s="1">
        <v>1</v>
      </c>
      <c r="T2" s="1">
        <v>5.25</v>
      </c>
      <c r="U2" s="1">
        <v>6.25</v>
      </c>
      <c r="V2" s="13">
        <f>+M2*U2/10^7</f>
        <v>13.3125</v>
      </c>
      <c r="W2" s="1">
        <v>1</v>
      </c>
      <c r="X2" s="1" t="s">
        <v>38</v>
      </c>
      <c r="Y2" s="14">
        <v>44183</v>
      </c>
      <c r="Z2" s="2" t="s">
        <v>39</v>
      </c>
      <c r="AA2" s="2" t="s">
        <v>40</v>
      </c>
      <c r="AB2" s="2" t="s">
        <v>41</v>
      </c>
      <c r="AC2" s="4"/>
      <c r="AD2" s="2" t="s">
        <v>37</v>
      </c>
      <c r="AE2" s="15"/>
    </row>
    <row r="3" spans="1:31" x14ac:dyDescent="0.25">
      <c r="A3" s="2"/>
      <c r="B3" s="1" t="s">
        <v>42</v>
      </c>
      <c r="C3" s="11" t="s">
        <v>43</v>
      </c>
      <c r="D3" s="2" t="s">
        <v>33</v>
      </c>
      <c r="E3" s="2" t="s">
        <v>34</v>
      </c>
      <c r="F3" s="2" t="s">
        <v>35</v>
      </c>
      <c r="G3" s="2" t="s">
        <v>36</v>
      </c>
      <c r="H3" s="2" t="s">
        <v>145</v>
      </c>
      <c r="I3" s="12">
        <v>44180</v>
      </c>
      <c r="J3" s="12">
        <v>44148</v>
      </c>
      <c r="K3" s="2" t="s">
        <v>37</v>
      </c>
      <c r="L3" s="2" t="s">
        <v>37</v>
      </c>
      <c r="M3" s="2">
        <f t="shared" ref="M3:M25" si="0">+N3+O3</f>
        <v>1240000</v>
      </c>
      <c r="N3" s="1">
        <v>1240000</v>
      </c>
      <c r="O3" s="1">
        <v>0</v>
      </c>
      <c r="P3" s="2" t="s">
        <v>37</v>
      </c>
      <c r="Q3" s="2" t="s">
        <v>37</v>
      </c>
      <c r="R3" s="12">
        <v>44257</v>
      </c>
      <c r="S3" s="1">
        <v>10</v>
      </c>
      <c r="T3" s="1">
        <v>13</v>
      </c>
      <c r="U3" s="1">
        <v>23</v>
      </c>
      <c r="V3" s="13">
        <f t="shared" ref="V3:V25" si="1">+M3*U3/10^7</f>
        <v>2.8519999999999999</v>
      </c>
      <c r="W3" s="1">
        <v>1</v>
      </c>
      <c r="X3" s="1" t="s">
        <v>38</v>
      </c>
      <c r="Y3" s="14">
        <v>44193</v>
      </c>
      <c r="Z3" s="2" t="s">
        <v>39</v>
      </c>
      <c r="AA3" s="2" t="s">
        <v>40</v>
      </c>
      <c r="AB3" s="2" t="s">
        <v>44</v>
      </c>
      <c r="AC3" s="4"/>
      <c r="AD3" s="2" t="s">
        <v>37</v>
      </c>
      <c r="AE3" s="15"/>
    </row>
    <row r="4" spans="1:31" x14ac:dyDescent="0.25">
      <c r="A4" s="2"/>
      <c r="B4" s="1" t="s">
        <v>45</v>
      </c>
      <c r="C4" s="17" t="s">
        <v>46</v>
      </c>
      <c r="D4" s="2" t="s">
        <v>33</v>
      </c>
      <c r="E4" s="2" t="s">
        <v>34</v>
      </c>
      <c r="F4" s="2" t="s">
        <v>35</v>
      </c>
      <c r="G4" s="2" t="s">
        <v>36</v>
      </c>
      <c r="H4" s="2" t="s">
        <v>145</v>
      </c>
      <c r="I4" s="12">
        <v>44188</v>
      </c>
      <c r="J4" s="12">
        <v>44158</v>
      </c>
      <c r="K4" s="2" t="s">
        <v>37</v>
      </c>
      <c r="L4" s="2" t="s">
        <v>37</v>
      </c>
      <c r="M4" s="2">
        <f t="shared" si="0"/>
        <v>3500000</v>
      </c>
      <c r="N4" s="1">
        <v>3500000</v>
      </c>
      <c r="O4" s="1">
        <v>0</v>
      </c>
      <c r="P4" s="2" t="s">
        <v>37</v>
      </c>
      <c r="Q4" s="2" t="s">
        <v>37</v>
      </c>
      <c r="R4" s="12">
        <v>44265</v>
      </c>
      <c r="S4" s="1">
        <v>10</v>
      </c>
      <c r="T4" s="1">
        <v>64.5</v>
      </c>
      <c r="U4" s="1">
        <v>74.5</v>
      </c>
      <c r="V4" s="13">
        <f t="shared" si="1"/>
        <v>26.074999999999999</v>
      </c>
      <c r="W4" s="1">
        <v>1</v>
      </c>
      <c r="X4" s="1" t="s">
        <v>38</v>
      </c>
      <c r="Y4" s="14">
        <v>44231</v>
      </c>
      <c r="Z4" s="2" t="s">
        <v>47</v>
      </c>
      <c r="AA4" s="2" t="s">
        <v>48</v>
      </c>
      <c r="AB4" s="2" t="s">
        <v>49</v>
      </c>
      <c r="AC4" s="4"/>
      <c r="AD4" s="2" t="s">
        <v>37</v>
      </c>
      <c r="AE4" s="15"/>
    </row>
    <row r="5" spans="1:31" x14ac:dyDescent="0.25">
      <c r="A5" s="2"/>
      <c r="B5" s="1" t="s">
        <v>50</v>
      </c>
      <c r="C5" s="11" t="s">
        <v>51</v>
      </c>
      <c r="D5" s="2" t="s">
        <v>33</v>
      </c>
      <c r="E5" s="2" t="s">
        <v>34</v>
      </c>
      <c r="F5" s="2" t="s">
        <v>35</v>
      </c>
      <c r="G5" s="2" t="s">
        <v>36</v>
      </c>
      <c r="H5" s="2" t="s">
        <v>145</v>
      </c>
      <c r="I5" s="12">
        <v>44274</v>
      </c>
      <c r="J5" s="12">
        <v>44244</v>
      </c>
      <c r="K5" s="2" t="s">
        <v>37</v>
      </c>
      <c r="L5" s="2" t="s">
        <v>37</v>
      </c>
      <c r="M5" s="2">
        <f t="shared" si="0"/>
        <v>36469913</v>
      </c>
      <c r="N5" s="1">
        <v>36469913</v>
      </c>
      <c r="O5" s="1">
        <v>0</v>
      </c>
      <c r="P5" s="2" t="s">
        <v>37</v>
      </c>
      <c r="Q5" s="2" t="s">
        <v>37</v>
      </c>
      <c r="R5" s="12">
        <v>44281</v>
      </c>
      <c r="S5" s="1">
        <v>5</v>
      </c>
      <c r="T5" s="1">
        <v>595</v>
      </c>
      <c r="U5" s="1">
        <v>600</v>
      </c>
      <c r="V5" s="13">
        <f t="shared" si="1"/>
        <v>2188.1947799999998</v>
      </c>
      <c r="W5" s="1">
        <v>1</v>
      </c>
      <c r="X5" s="1" t="s">
        <v>52</v>
      </c>
      <c r="Y5" s="14">
        <v>44277</v>
      </c>
      <c r="Z5" s="2" t="s">
        <v>47</v>
      </c>
      <c r="AA5" s="2" t="s">
        <v>48</v>
      </c>
      <c r="AB5" s="2" t="s">
        <v>53</v>
      </c>
      <c r="AC5" s="4"/>
      <c r="AD5" s="2" t="s">
        <v>37</v>
      </c>
      <c r="AE5" s="15"/>
    </row>
    <row r="6" spans="1:31" x14ac:dyDescent="0.25">
      <c r="A6" s="2"/>
      <c r="B6" s="1" t="s">
        <v>54</v>
      </c>
      <c r="C6" s="17" t="s">
        <v>55</v>
      </c>
      <c r="D6" s="2" t="s">
        <v>33</v>
      </c>
      <c r="E6" s="2" t="s">
        <v>34</v>
      </c>
      <c r="F6" s="2" t="s">
        <v>35</v>
      </c>
      <c r="G6" s="2" t="s">
        <v>36</v>
      </c>
      <c r="H6" s="2" t="s">
        <v>146</v>
      </c>
      <c r="I6" s="12">
        <v>43420</v>
      </c>
      <c r="J6" s="12">
        <v>43390</v>
      </c>
      <c r="K6" s="2" t="s">
        <v>37</v>
      </c>
      <c r="L6" s="2" t="s">
        <v>37</v>
      </c>
      <c r="M6" s="2">
        <f t="shared" si="0"/>
        <v>1232877</v>
      </c>
      <c r="N6" s="1">
        <v>1232877</v>
      </c>
      <c r="O6" s="1">
        <v>0</v>
      </c>
      <c r="P6" s="2" t="s">
        <v>37</v>
      </c>
      <c r="Q6" s="2" t="s">
        <v>37</v>
      </c>
      <c r="R6" s="12">
        <v>44259</v>
      </c>
      <c r="S6" s="2">
        <v>10</v>
      </c>
      <c r="T6" s="1">
        <v>63</v>
      </c>
      <c r="U6" s="1">
        <v>73</v>
      </c>
      <c r="V6" s="13">
        <f t="shared" si="1"/>
        <v>9.0000020999999997</v>
      </c>
      <c r="W6" s="1">
        <v>3</v>
      </c>
      <c r="X6" s="1" t="s">
        <v>38</v>
      </c>
      <c r="Y6" s="14">
        <v>44040</v>
      </c>
      <c r="Z6" s="2" t="s">
        <v>39</v>
      </c>
      <c r="AA6" s="2" t="s">
        <v>40</v>
      </c>
      <c r="AB6" s="2" t="s">
        <v>56</v>
      </c>
      <c r="AC6" s="4"/>
      <c r="AD6" s="2" t="s">
        <v>37</v>
      </c>
      <c r="AE6" s="15"/>
    </row>
    <row r="7" spans="1:31" x14ac:dyDescent="0.25">
      <c r="A7" s="2"/>
      <c r="B7" s="1" t="s">
        <v>57</v>
      </c>
      <c r="C7" s="17" t="s">
        <v>58</v>
      </c>
      <c r="D7" s="2" t="s">
        <v>33</v>
      </c>
      <c r="E7" s="2" t="s">
        <v>34</v>
      </c>
      <c r="F7" s="2" t="s">
        <v>35</v>
      </c>
      <c r="G7" s="2" t="s">
        <v>36</v>
      </c>
      <c r="H7" s="2" t="s">
        <v>146</v>
      </c>
      <c r="I7" s="12">
        <v>44051</v>
      </c>
      <c r="J7" s="12">
        <v>44021</v>
      </c>
      <c r="K7" s="2" t="s">
        <v>37</v>
      </c>
      <c r="L7" s="2" t="s">
        <v>37</v>
      </c>
      <c r="M7" s="2">
        <f t="shared" si="0"/>
        <v>3500000</v>
      </c>
      <c r="N7" s="1">
        <v>3500000</v>
      </c>
      <c r="O7" s="1">
        <v>0</v>
      </c>
      <c r="P7" s="2" t="s">
        <v>37</v>
      </c>
      <c r="Q7" s="2" t="s">
        <v>37</v>
      </c>
      <c r="R7" s="12">
        <v>44278</v>
      </c>
      <c r="S7" s="2">
        <v>10</v>
      </c>
      <c r="T7" s="1">
        <v>10</v>
      </c>
      <c r="U7" s="1">
        <v>20</v>
      </c>
      <c r="V7" s="13">
        <f t="shared" si="1"/>
        <v>7</v>
      </c>
      <c r="W7" s="1">
        <v>2</v>
      </c>
      <c r="X7" s="1" t="s">
        <v>52</v>
      </c>
      <c r="Y7" s="14">
        <v>44236</v>
      </c>
      <c r="Z7" s="2" t="s">
        <v>59</v>
      </c>
      <c r="AA7" s="2" t="s">
        <v>48</v>
      </c>
      <c r="AB7" s="2" t="s">
        <v>60</v>
      </c>
      <c r="AC7" s="2"/>
      <c r="AD7" s="2" t="s">
        <v>37</v>
      </c>
      <c r="AE7" s="15"/>
    </row>
    <row r="8" spans="1:31" x14ac:dyDescent="0.25">
      <c r="A8" s="2"/>
      <c r="B8" s="1" t="s">
        <v>61</v>
      </c>
      <c r="C8" s="17" t="s">
        <v>62</v>
      </c>
      <c r="D8" s="2" t="s">
        <v>33</v>
      </c>
      <c r="E8" s="2" t="s">
        <v>34</v>
      </c>
      <c r="F8" s="2" t="s">
        <v>35</v>
      </c>
      <c r="G8" s="2" t="s">
        <v>36</v>
      </c>
      <c r="H8" s="2" t="s">
        <v>147</v>
      </c>
      <c r="I8" s="12">
        <v>43768</v>
      </c>
      <c r="J8" s="12">
        <v>43738</v>
      </c>
      <c r="K8" s="2" t="s">
        <v>37</v>
      </c>
      <c r="L8" s="2" t="s">
        <v>37</v>
      </c>
      <c r="M8" s="2">
        <f t="shared" si="0"/>
        <v>2750000</v>
      </c>
      <c r="N8" s="1">
        <v>2750000</v>
      </c>
      <c r="O8" s="1">
        <v>0</v>
      </c>
      <c r="P8" s="2" t="s">
        <v>37</v>
      </c>
      <c r="Q8" s="2" t="s">
        <v>37</v>
      </c>
      <c r="R8" s="12">
        <v>44260</v>
      </c>
      <c r="S8" s="1">
        <v>5</v>
      </c>
      <c r="T8" s="1">
        <v>101</v>
      </c>
      <c r="U8" s="1">
        <v>106</v>
      </c>
      <c r="V8" s="13">
        <f t="shared" si="1"/>
        <v>29.15</v>
      </c>
      <c r="W8" s="1">
        <v>1</v>
      </c>
      <c r="X8" s="1" t="s">
        <v>38</v>
      </c>
      <c r="Y8" s="14">
        <v>44212</v>
      </c>
      <c r="Z8" s="2" t="s">
        <v>39</v>
      </c>
      <c r="AA8" s="2" t="s">
        <v>40</v>
      </c>
      <c r="AB8" s="2" t="s">
        <v>63</v>
      </c>
      <c r="AC8" s="2"/>
      <c r="AD8" s="2" t="s">
        <v>37</v>
      </c>
      <c r="AE8" s="15"/>
    </row>
    <row r="9" spans="1:31" x14ac:dyDescent="0.25">
      <c r="A9" s="2"/>
      <c r="B9" s="1" t="s">
        <v>64</v>
      </c>
      <c r="C9" s="17" t="s">
        <v>65</v>
      </c>
      <c r="D9" s="2" t="s">
        <v>33</v>
      </c>
      <c r="E9" s="2" t="s">
        <v>34</v>
      </c>
      <c r="F9" s="2" t="s">
        <v>35</v>
      </c>
      <c r="G9" s="2" t="s">
        <v>36</v>
      </c>
      <c r="H9" s="2" t="s">
        <v>145</v>
      </c>
      <c r="I9" s="12">
        <v>44191</v>
      </c>
      <c r="J9" s="12">
        <v>44161</v>
      </c>
      <c r="K9" s="2" t="s">
        <v>37</v>
      </c>
      <c r="L9" s="2" t="s">
        <v>37</v>
      </c>
      <c r="M9" s="2">
        <f t="shared" si="0"/>
        <v>72000000</v>
      </c>
      <c r="N9" s="1">
        <v>72000000</v>
      </c>
      <c r="O9" s="1">
        <v>0</v>
      </c>
      <c r="P9" s="2" t="s">
        <v>37</v>
      </c>
      <c r="Q9" s="2" t="s">
        <v>37</v>
      </c>
      <c r="R9" s="12">
        <v>44272</v>
      </c>
      <c r="S9" s="2">
        <v>1</v>
      </c>
      <c r="T9" s="1">
        <v>4</v>
      </c>
      <c r="U9" s="1">
        <v>5</v>
      </c>
      <c r="V9" s="13">
        <f t="shared" si="1"/>
        <v>36</v>
      </c>
      <c r="W9" s="1">
        <v>2</v>
      </c>
      <c r="X9" s="1" t="s">
        <v>66</v>
      </c>
      <c r="Y9" s="14">
        <v>44228</v>
      </c>
      <c r="Z9" s="2" t="s">
        <v>39</v>
      </c>
      <c r="AA9" s="2" t="s">
        <v>40</v>
      </c>
      <c r="AB9" s="2" t="s">
        <v>67</v>
      </c>
      <c r="AC9" s="2"/>
      <c r="AD9" s="2" t="s">
        <v>37</v>
      </c>
      <c r="AE9" s="15"/>
    </row>
    <row r="10" spans="1:31" x14ac:dyDescent="0.25">
      <c r="A10" s="2"/>
      <c r="B10" s="1" t="s">
        <v>68</v>
      </c>
      <c r="C10" s="17" t="s">
        <v>69</v>
      </c>
      <c r="D10" s="2" t="s">
        <v>33</v>
      </c>
      <c r="E10" s="2" t="s">
        <v>34</v>
      </c>
      <c r="F10" s="2" t="s">
        <v>35</v>
      </c>
      <c r="G10" s="2" t="s">
        <v>36</v>
      </c>
      <c r="H10" s="2" t="s">
        <v>145</v>
      </c>
      <c r="I10" s="12">
        <v>44043</v>
      </c>
      <c r="J10" s="12" t="s">
        <v>37</v>
      </c>
      <c r="K10" s="2" t="s">
        <v>37</v>
      </c>
      <c r="L10" s="2" t="s">
        <v>37</v>
      </c>
      <c r="M10" s="2">
        <f t="shared" si="0"/>
        <v>35436562</v>
      </c>
      <c r="N10" s="1">
        <v>35436562</v>
      </c>
      <c r="O10" s="1">
        <v>0</v>
      </c>
      <c r="P10" s="2" t="s">
        <v>37</v>
      </c>
      <c r="Q10" s="2" t="s">
        <v>37</v>
      </c>
      <c r="R10" s="12">
        <v>44259</v>
      </c>
      <c r="S10" s="2">
        <v>1</v>
      </c>
      <c r="T10" s="1">
        <v>13.78</v>
      </c>
      <c r="U10" s="1">
        <v>14.78</v>
      </c>
      <c r="V10" s="13">
        <f t="shared" si="1"/>
        <v>52.375238635999999</v>
      </c>
      <c r="W10" s="1">
        <v>2</v>
      </c>
      <c r="X10" s="1" t="s">
        <v>52</v>
      </c>
      <c r="Y10" s="14">
        <v>44236</v>
      </c>
      <c r="Z10" s="2" t="s">
        <v>39</v>
      </c>
      <c r="AA10" s="2" t="s">
        <v>40</v>
      </c>
      <c r="AB10" s="2" t="s">
        <v>70</v>
      </c>
      <c r="AC10" s="2" t="s">
        <v>71</v>
      </c>
      <c r="AD10" s="2" t="s">
        <v>37</v>
      </c>
      <c r="AE10" s="15"/>
    </row>
    <row r="11" spans="1:31" x14ac:dyDescent="0.25">
      <c r="A11" s="2"/>
      <c r="B11" s="1" t="s">
        <v>72</v>
      </c>
      <c r="C11" s="17" t="s">
        <v>73</v>
      </c>
      <c r="D11" s="2" t="s">
        <v>33</v>
      </c>
      <c r="E11" s="2" t="s">
        <v>34</v>
      </c>
      <c r="F11" s="2" t="s">
        <v>35</v>
      </c>
      <c r="G11" s="2" t="s">
        <v>36</v>
      </c>
      <c r="H11" s="2" t="s">
        <v>145</v>
      </c>
      <c r="I11" s="12">
        <v>44222</v>
      </c>
      <c r="J11" s="12">
        <v>44189</v>
      </c>
      <c r="K11" s="2" t="s">
        <v>37</v>
      </c>
      <c r="L11" s="2" t="s">
        <v>37</v>
      </c>
      <c r="M11" s="2">
        <f t="shared" si="0"/>
        <v>70330000</v>
      </c>
      <c r="N11" s="1">
        <v>70330000</v>
      </c>
      <c r="O11" s="1">
        <v>0</v>
      </c>
      <c r="P11" s="2" t="s">
        <v>37</v>
      </c>
      <c r="Q11" s="2" t="s">
        <v>37</v>
      </c>
      <c r="R11" s="12">
        <v>44258</v>
      </c>
      <c r="S11" s="2">
        <v>10</v>
      </c>
      <c r="T11" s="1">
        <v>20</v>
      </c>
      <c r="U11" s="1">
        <v>30</v>
      </c>
      <c r="V11" s="13">
        <f t="shared" si="1"/>
        <v>210.99</v>
      </c>
      <c r="W11" s="1">
        <v>1</v>
      </c>
      <c r="X11" s="1" t="s">
        <v>38</v>
      </c>
      <c r="Y11" s="14">
        <v>44231</v>
      </c>
      <c r="Z11" s="2" t="s">
        <v>47</v>
      </c>
      <c r="AA11" s="2" t="s">
        <v>48</v>
      </c>
      <c r="AB11" s="2" t="s">
        <v>74</v>
      </c>
      <c r="AC11" s="2"/>
      <c r="AD11" s="2" t="s">
        <v>37</v>
      </c>
      <c r="AE11" s="15"/>
    </row>
    <row r="12" spans="1:31" x14ac:dyDescent="0.25">
      <c r="A12" s="2"/>
      <c r="B12" s="1" t="s">
        <v>54</v>
      </c>
      <c r="C12" s="17" t="s">
        <v>55</v>
      </c>
      <c r="D12" s="2" t="s">
        <v>33</v>
      </c>
      <c r="E12" s="2" t="s">
        <v>34</v>
      </c>
      <c r="F12" s="2" t="s">
        <v>35</v>
      </c>
      <c r="G12" s="2" t="s">
        <v>36</v>
      </c>
      <c r="H12" s="2" t="s">
        <v>145</v>
      </c>
      <c r="I12" s="12">
        <v>44098</v>
      </c>
      <c r="J12" s="12">
        <v>44068</v>
      </c>
      <c r="K12" s="2" t="s">
        <v>37</v>
      </c>
      <c r="L12" s="2" t="s">
        <v>37</v>
      </c>
      <c r="M12" s="2">
        <f t="shared" si="0"/>
        <v>2702702</v>
      </c>
      <c r="N12" s="1">
        <v>2702702</v>
      </c>
      <c r="O12" s="1">
        <v>0</v>
      </c>
      <c r="P12" s="2" t="s">
        <v>37</v>
      </c>
      <c r="Q12" s="2" t="s">
        <v>37</v>
      </c>
      <c r="R12" s="12">
        <v>44270</v>
      </c>
      <c r="S12" s="2">
        <v>10</v>
      </c>
      <c r="T12" s="1">
        <v>27</v>
      </c>
      <c r="U12" s="1">
        <v>37</v>
      </c>
      <c r="V12" s="13">
        <f t="shared" si="1"/>
        <v>9.9999973999999998</v>
      </c>
      <c r="W12" s="1">
        <v>1</v>
      </c>
      <c r="X12" s="1" t="s">
        <v>52</v>
      </c>
      <c r="Y12" s="14">
        <v>44145</v>
      </c>
      <c r="Z12" s="2" t="s">
        <v>39</v>
      </c>
      <c r="AA12" s="2" t="s">
        <v>40</v>
      </c>
      <c r="AB12" s="2" t="s">
        <v>56</v>
      </c>
      <c r="AC12" s="2"/>
      <c r="AD12" s="2" t="s">
        <v>37</v>
      </c>
      <c r="AE12" s="15"/>
    </row>
    <row r="13" spans="1:31" x14ac:dyDescent="0.25">
      <c r="A13" s="2"/>
      <c r="B13" s="2" t="s">
        <v>75</v>
      </c>
      <c r="C13" s="11" t="s">
        <v>76</v>
      </c>
      <c r="D13" s="2" t="s">
        <v>33</v>
      </c>
      <c r="E13" s="2" t="s">
        <v>34</v>
      </c>
      <c r="F13" s="2" t="s">
        <v>35</v>
      </c>
      <c r="G13" s="2" t="s">
        <v>36</v>
      </c>
      <c r="H13" s="2" t="s">
        <v>145</v>
      </c>
      <c r="I13" s="12" t="s">
        <v>37</v>
      </c>
      <c r="J13" s="12" t="s">
        <v>37</v>
      </c>
      <c r="K13" s="2" t="s">
        <v>37</v>
      </c>
      <c r="L13" s="2" t="s">
        <v>37</v>
      </c>
      <c r="M13" s="2">
        <f t="shared" si="0"/>
        <v>8403361</v>
      </c>
      <c r="N13" s="1">
        <v>8403361</v>
      </c>
      <c r="O13" s="1">
        <v>0</v>
      </c>
      <c r="P13" s="2" t="s">
        <v>37</v>
      </c>
      <c r="Q13" s="2" t="s">
        <v>37</v>
      </c>
      <c r="R13" s="12">
        <v>44280</v>
      </c>
      <c r="S13" s="1">
        <v>10</v>
      </c>
      <c r="T13" s="1">
        <v>114.95</v>
      </c>
      <c r="U13" s="1">
        <v>124.95</v>
      </c>
      <c r="V13" s="13">
        <f t="shared" si="1"/>
        <v>104.99999569500001</v>
      </c>
      <c r="W13" s="1">
        <v>1</v>
      </c>
      <c r="X13" s="1" t="s">
        <v>38</v>
      </c>
      <c r="Y13" s="14">
        <v>44236</v>
      </c>
      <c r="Z13" s="2" t="s">
        <v>77</v>
      </c>
      <c r="AA13" s="2" t="s">
        <v>78</v>
      </c>
      <c r="AB13" s="2" t="s">
        <v>79</v>
      </c>
      <c r="AC13" s="4"/>
      <c r="AD13" s="2" t="s">
        <v>37</v>
      </c>
      <c r="AE13" s="15"/>
    </row>
    <row r="14" spans="1:31" x14ac:dyDescent="0.25">
      <c r="A14" s="2"/>
      <c r="B14" s="2" t="s">
        <v>80</v>
      </c>
      <c r="C14" s="17" t="s">
        <v>81</v>
      </c>
      <c r="D14" s="2" t="s">
        <v>33</v>
      </c>
      <c r="E14" s="2" t="s">
        <v>34</v>
      </c>
      <c r="F14" s="2" t="s">
        <v>35</v>
      </c>
      <c r="G14" s="2" t="s">
        <v>36</v>
      </c>
      <c r="H14" s="2" t="s">
        <v>145</v>
      </c>
      <c r="I14" s="12">
        <v>44238</v>
      </c>
      <c r="J14" s="12">
        <v>44208</v>
      </c>
      <c r="K14" s="2" t="s">
        <v>37</v>
      </c>
      <c r="L14" s="2" t="s">
        <v>37</v>
      </c>
      <c r="M14" s="2">
        <f t="shared" si="0"/>
        <v>800000</v>
      </c>
      <c r="N14" s="18">
        <v>800000</v>
      </c>
      <c r="O14" s="1">
        <v>0</v>
      </c>
      <c r="P14" s="2" t="s">
        <v>37</v>
      </c>
      <c r="Q14" s="2" t="s">
        <v>37</v>
      </c>
      <c r="R14" s="12">
        <v>44258</v>
      </c>
      <c r="S14" s="19">
        <v>5</v>
      </c>
      <c r="T14" s="1">
        <v>43.15</v>
      </c>
      <c r="U14" s="19">
        <v>48.15</v>
      </c>
      <c r="V14" s="13">
        <f t="shared" si="1"/>
        <v>3.8519999999999999</v>
      </c>
      <c r="W14" s="2">
        <v>2</v>
      </c>
      <c r="X14" s="2" t="s">
        <v>82</v>
      </c>
      <c r="Y14" s="14">
        <v>44245</v>
      </c>
      <c r="Z14" s="2" t="s">
        <v>83</v>
      </c>
      <c r="AA14" s="2" t="s">
        <v>78</v>
      </c>
      <c r="AB14" s="2" t="s">
        <v>84</v>
      </c>
      <c r="AC14" s="4"/>
      <c r="AD14" s="2" t="s">
        <v>37</v>
      </c>
      <c r="AE14" s="15"/>
    </row>
    <row r="15" spans="1:31" x14ac:dyDescent="0.25">
      <c r="A15" s="2"/>
      <c r="B15" s="2" t="s">
        <v>85</v>
      </c>
      <c r="C15" s="11" t="s">
        <v>86</v>
      </c>
      <c r="D15" s="2" t="s">
        <v>33</v>
      </c>
      <c r="E15" s="2" t="s">
        <v>34</v>
      </c>
      <c r="F15" s="2" t="s">
        <v>35</v>
      </c>
      <c r="G15" s="2" t="s">
        <v>36</v>
      </c>
      <c r="H15" s="2" t="s">
        <v>145</v>
      </c>
      <c r="I15" s="12">
        <v>44251</v>
      </c>
      <c r="J15" s="12">
        <v>44221</v>
      </c>
      <c r="K15" s="2" t="s">
        <v>37</v>
      </c>
      <c r="L15" s="2" t="s">
        <v>37</v>
      </c>
      <c r="M15" s="2">
        <f t="shared" si="0"/>
        <v>1350000</v>
      </c>
      <c r="N15" s="18">
        <v>1350000</v>
      </c>
      <c r="O15" s="1">
        <v>0</v>
      </c>
      <c r="P15" s="2" t="s">
        <v>37</v>
      </c>
      <c r="Q15" s="2" t="s">
        <v>37</v>
      </c>
      <c r="R15" s="12">
        <v>44277</v>
      </c>
      <c r="S15" s="19">
        <v>10</v>
      </c>
      <c r="T15" s="1">
        <v>57</v>
      </c>
      <c r="U15" s="2">
        <v>67</v>
      </c>
      <c r="V15" s="13">
        <f t="shared" si="1"/>
        <v>9.0449999999999999</v>
      </c>
      <c r="W15" s="19">
        <v>1</v>
      </c>
      <c r="X15" s="2" t="s">
        <v>82</v>
      </c>
      <c r="Y15" s="14">
        <v>44258</v>
      </c>
      <c r="Z15" s="2" t="s">
        <v>39</v>
      </c>
      <c r="AA15" s="2" t="s">
        <v>40</v>
      </c>
      <c r="AB15" s="2" t="s">
        <v>56</v>
      </c>
      <c r="AC15" s="4"/>
      <c r="AD15" s="2" t="s">
        <v>37</v>
      </c>
      <c r="AE15" s="15"/>
    </row>
    <row r="16" spans="1:31" x14ac:dyDescent="0.25">
      <c r="A16" s="2"/>
      <c r="B16" s="2" t="s">
        <v>87</v>
      </c>
      <c r="C16" s="17" t="s">
        <v>88</v>
      </c>
      <c r="D16" s="2" t="s">
        <v>33</v>
      </c>
      <c r="E16" s="2" t="s">
        <v>34</v>
      </c>
      <c r="F16" s="2" t="s">
        <v>35</v>
      </c>
      <c r="G16" s="2" t="s">
        <v>36</v>
      </c>
      <c r="H16" s="2" t="s">
        <v>145</v>
      </c>
      <c r="I16" s="12">
        <v>44216</v>
      </c>
      <c r="J16" s="12">
        <v>44186</v>
      </c>
      <c r="K16" s="2" t="s">
        <v>37</v>
      </c>
      <c r="L16" s="2" t="s">
        <v>37</v>
      </c>
      <c r="M16" s="2">
        <f t="shared" si="0"/>
        <v>1800000</v>
      </c>
      <c r="N16" s="18">
        <v>1800000</v>
      </c>
      <c r="O16" s="1">
        <v>0</v>
      </c>
      <c r="P16" s="2" t="s">
        <v>37</v>
      </c>
      <c r="Q16" s="2" t="s">
        <v>37</v>
      </c>
      <c r="R16" s="12">
        <v>44278</v>
      </c>
      <c r="S16" s="19">
        <v>10</v>
      </c>
      <c r="T16" s="1">
        <v>7</v>
      </c>
      <c r="U16" s="19">
        <v>17</v>
      </c>
      <c r="V16" s="13">
        <f t="shared" si="1"/>
        <v>3.06</v>
      </c>
      <c r="W16" s="19">
        <v>3</v>
      </c>
      <c r="X16" s="2" t="s">
        <v>82</v>
      </c>
      <c r="Y16" s="14">
        <v>44243</v>
      </c>
      <c r="Z16" s="2" t="s">
        <v>89</v>
      </c>
      <c r="AA16" s="2" t="s">
        <v>40</v>
      </c>
      <c r="AB16" s="2" t="s">
        <v>90</v>
      </c>
      <c r="AC16" s="4"/>
      <c r="AD16" s="2" t="s">
        <v>37</v>
      </c>
      <c r="AE16" s="15"/>
    </row>
    <row r="17" spans="1:31" x14ac:dyDescent="0.25">
      <c r="A17" s="2"/>
      <c r="B17" s="2" t="s">
        <v>91</v>
      </c>
      <c r="C17" s="17" t="s">
        <v>92</v>
      </c>
      <c r="D17" s="2" t="s">
        <v>33</v>
      </c>
      <c r="E17" s="2" t="s">
        <v>34</v>
      </c>
      <c r="F17" s="2" t="s">
        <v>35</v>
      </c>
      <c r="G17" s="2" t="s">
        <v>36</v>
      </c>
      <c r="H17" s="2" t="s">
        <v>145</v>
      </c>
      <c r="I17" s="12">
        <v>44253</v>
      </c>
      <c r="J17" s="12">
        <v>44223</v>
      </c>
      <c r="K17" s="2" t="s">
        <v>37</v>
      </c>
      <c r="L17" s="2" t="s">
        <v>37</v>
      </c>
      <c r="M17" s="2">
        <f t="shared" si="0"/>
        <v>657000</v>
      </c>
      <c r="N17" s="18">
        <v>657000</v>
      </c>
      <c r="O17" s="1">
        <v>0</v>
      </c>
      <c r="P17" s="2" t="s">
        <v>37</v>
      </c>
      <c r="Q17" s="2" t="s">
        <v>37</v>
      </c>
      <c r="R17" s="12">
        <v>44278</v>
      </c>
      <c r="S17" s="19">
        <v>10</v>
      </c>
      <c r="T17" s="1">
        <v>110</v>
      </c>
      <c r="U17" s="19">
        <v>120</v>
      </c>
      <c r="V17" s="13">
        <f t="shared" si="1"/>
        <v>7.8840000000000003</v>
      </c>
      <c r="W17" s="19">
        <v>1</v>
      </c>
      <c r="X17" s="2" t="s">
        <v>82</v>
      </c>
      <c r="Y17" s="14">
        <v>44254</v>
      </c>
      <c r="Z17" s="2" t="s">
        <v>93</v>
      </c>
      <c r="AA17" s="2" t="s">
        <v>40</v>
      </c>
      <c r="AB17" s="2" t="s">
        <v>94</v>
      </c>
      <c r="AC17" s="4"/>
      <c r="AD17" s="2" t="s">
        <v>37</v>
      </c>
      <c r="AE17" s="15"/>
    </row>
    <row r="18" spans="1:31" x14ac:dyDescent="0.25">
      <c r="A18" s="2"/>
      <c r="B18" s="2" t="s">
        <v>95</v>
      </c>
      <c r="C18" s="17" t="s">
        <v>96</v>
      </c>
      <c r="D18" s="2" t="s">
        <v>33</v>
      </c>
      <c r="E18" s="2" t="s">
        <v>34</v>
      </c>
      <c r="F18" s="2" t="s">
        <v>35</v>
      </c>
      <c r="G18" s="2" t="s">
        <v>36</v>
      </c>
      <c r="H18" s="2" t="s">
        <v>146</v>
      </c>
      <c r="I18" s="12">
        <v>43698</v>
      </c>
      <c r="J18" s="12">
        <v>43668</v>
      </c>
      <c r="K18" s="2" t="s">
        <v>37</v>
      </c>
      <c r="L18" s="2" t="s">
        <v>37</v>
      </c>
      <c r="M18" s="2">
        <f t="shared" si="0"/>
        <v>46000</v>
      </c>
      <c r="N18" s="18">
        <v>46000</v>
      </c>
      <c r="O18" s="1">
        <v>0</v>
      </c>
      <c r="P18" s="2" t="s">
        <v>37</v>
      </c>
      <c r="Q18" s="2" t="s">
        <v>37</v>
      </c>
      <c r="R18" s="12">
        <v>44264</v>
      </c>
      <c r="S18" s="19">
        <v>10</v>
      </c>
      <c r="T18" s="1">
        <v>29.75</v>
      </c>
      <c r="U18" s="19">
        <v>39.75</v>
      </c>
      <c r="V18" s="13">
        <f t="shared" si="1"/>
        <v>0.18285000000000001</v>
      </c>
      <c r="W18" s="19">
        <v>1</v>
      </c>
      <c r="X18" s="2" t="s">
        <v>97</v>
      </c>
      <c r="Y18" s="14">
        <v>44237</v>
      </c>
      <c r="Z18" s="2" t="s">
        <v>47</v>
      </c>
      <c r="AA18" s="2" t="s">
        <v>48</v>
      </c>
      <c r="AB18" s="2" t="s">
        <v>90</v>
      </c>
      <c r="AC18" s="4"/>
      <c r="AD18" s="2" t="s">
        <v>37</v>
      </c>
      <c r="AE18" s="15"/>
    </row>
    <row r="19" spans="1:31" x14ac:dyDescent="0.25">
      <c r="A19" s="2"/>
      <c r="B19" s="2" t="s">
        <v>98</v>
      </c>
      <c r="C19" s="17" t="s">
        <v>99</v>
      </c>
      <c r="D19" s="2" t="s">
        <v>33</v>
      </c>
      <c r="E19" s="2" t="s">
        <v>34</v>
      </c>
      <c r="F19" s="2" t="s">
        <v>35</v>
      </c>
      <c r="G19" s="2" t="s">
        <v>36</v>
      </c>
      <c r="H19" s="2" t="s">
        <v>146</v>
      </c>
      <c r="I19" s="12">
        <v>36292</v>
      </c>
      <c r="J19" s="12">
        <v>43567</v>
      </c>
      <c r="K19" s="2" t="s">
        <v>37</v>
      </c>
      <c r="L19" s="2" t="s">
        <v>37</v>
      </c>
      <c r="M19" s="2">
        <f t="shared" si="0"/>
        <v>10000000</v>
      </c>
      <c r="N19" s="18">
        <v>10000000</v>
      </c>
      <c r="O19" s="1">
        <v>0</v>
      </c>
      <c r="P19" s="2" t="s">
        <v>37</v>
      </c>
      <c r="Q19" s="2" t="s">
        <v>37</v>
      </c>
      <c r="R19" s="12">
        <v>44279</v>
      </c>
      <c r="S19" s="19">
        <v>2</v>
      </c>
      <c r="T19" s="1">
        <v>35</v>
      </c>
      <c r="U19" s="19">
        <v>37</v>
      </c>
      <c r="V19" s="13">
        <f t="shared" si="1"/>
        <v>37</v>
      </c>
      <c r="W19" s="2">
        <v>4</v>
      </c>
      <c r="X19" s="2" t="s">
        <v>82</v>
      </c>
      <c r="Y19" s="14">
        <v>36382</v>
      </c>
      <c r="Z19" s="2" t="s">
        <v>100</v>
      </c>
      <c r="AA19" s="2" t="s">
        <v>101</v>
      </c>
      <c r="AB19" s="2" t="s">
        <v>102</v>
      </c>
      <c r="AC19" s="4"/>
      <c r="AD19" s="2" t="s">
        <v>37</v>
      </c>
      <c r="AE19" s="15"/>
    </row>
    <row r="20" spans="1:31" x14ac:dyDescent="0.25">
      <c r="A20" s="2"/>
      <c r="B20" s="2" t="s">
        <v>98</v>
      </c>
      <c r="C20" s="17" t="s">
        <v>99</v>
      </c>
      <c r="D20" s="2" t="s">
        <v>33</v>
      </c>
      <c r="E20" s="2" t="s">
        <v>34</v>
      </c>
      <c r="F20" s="2" t="s">
        <v>35</v>
      </c>
      <c r="G20" s="2" t="s">
        <v>36</v>
      </c>
      <c r="H20" s="2" t="s">
        <v>146</v>
      </c>
      <c r="I20" s="12">
        <v>36399</v>
      </c>
      <c r="J20" s="12">
        <v>43674</v>
      </c>
      <c r="K20" s="2" t="s">
        <v>37</v>
      </c>
      <c r="L20" s="2" t="s">
        <v>37</v>
      </c>
      <c r="M20" s="2">
        <f t="shared" si="0"/>
        <v>12500000</v>
      </c>
      <c r="N20" s="18">
        <v>12500000</v>
      </c>
      <c r="O20" s="1">
        <v>0</v>
      </c>
      <c r="P20" s="2" t="s">
        <v>37</v>
      </c>
      <c r="Q20" s="2" t="s">
        <v>37</v>
      </c>
      <c r="R20" s="12">
        <v>44279</v>
      </c>
      <c r="S20" s="19">
        <v>2</v>
      </c>
      <c r="T20" s="1">
        <v>43.5</v>
      </c>
      <c r="U20" s="19">
        <v>45.5</v>
      </c>
      <c r="V20" s="13">
        <f t="shared" si="1"/>
        <v>56.875</v>
      </c>
      <c r="W20" s="19">
        <v>4</v>
      </c>
      <c r="X20" s="2" t="s">
        <v>82</v>
      </c>
      <c r="Y20" s="14">
        <v>36489</v>
      </c>
      <c r="Z20" s="2" t="s">
        <v>100</v>
      </c>
      <c r="AA20" s="2" t="s">
        <v>101</v>
      </c>
      <c r="AB20" s="2" t="s">
        <v>102</v>
      </c>
      <c r="AC20" s="4"/>
      <c r="AD20" s="2" t="s">
        <v>37</v>
      </c>
      <c r="AE20" s="15"/>
    </row>
    <row r="21" spans="1:31" ht="30" x14ac:dyDescent="0.25">
      <c r="A21" s="2"/>
      <c r="B21" s="2" t="s">
        <v>103</v>
      </c>
      <c r="C21" s="11" t="s">
        <v>104</v>
      </c>
      <c r="D21" s="2" t="s">
        <v>33</v>
      </c>
      <c r="E21" s="2" t="s">
        <v>34</v>
      </c>
      <c r="F21" s="2" t="s">
        <v>35</v>
      </c>
      <c r="G21" s="2" t="s">
        <v>105</v>
      </c>
      <c r="H21" s="2" t="s">
        <v>145</v>
      </c>
      <c r="I21" s="12">
        <v>44043</v>
      </c>
      <c r="J21" s="12">
        <v>44252</v>
      </c>
      <c r="K21" s="2" t="s">
        <v>37</v>
      </c>
      <c r="L21" s="24" t="s">
        <v>106</v>
      </c>
      <c r="M21" s="2">
        <f t="shared" si="0"/>
        <v>550795593</v>
      </c>
      <c r="N21" s="1">
        <v>550795593</v>
      </c>
      <c r="O21" s="1">
        <v>0</v>
      </c>
      <c r="P21" s="14">
        <v>44252</v>
      </c>
      <c r="Q21" s="14">
        <v>44257</v>
      </c>
      <c r="R21" s="12">
        <v>44258</v>
      </c>
      <c r="S21" s="1">
        <v>2</v>
      </c>
      <c r="T21" s="1">
        <v>79.7</v>
      </c>
      <c r="U21" s="1">
        <v>81.7</v>
      </c>
      <c r="V21" s="13">
        <f t="shared" si="1"/>
        <v>4499.9999948099994</v>
      </c>
      <c r="W21" s="1">
        <v>57</v>
      </c>
      <c r="X21" s="2" t="s">
        <v>107</v>
      </c>
      <c r="Y21" s="14">
        <v>44258</v>
      </c>
      <c r="Z21" s="2" t="s">
        <v>39</v>
      </c>
      <c r="AA21" s="2" t="s">
        <v>40</v>
      </c>
      <c r="AB21" s="2" t="s">
        <v>108</v>
      </c>
      <c r="AC21" s="2" t="s">
        <v>109</v>
      </c>
      <c r="AD21" s="2">
        <v>14.68</v>
      </c>
      <c r="AE21" s="15"/>
    </row>
    <row r="22" spans="1:31" x14ac:dyDescent="0.25">
      <c r="A22" s="2"/>
      <c r="B22" s="2" t="s">
        <v>110</v>
      </c>
      <c r="C22" s="17" t="s">
        <v>111</v>
      </c>
      <c r="D22" s="2" t="s">
        <v>33</v>
      </c>
      <c r="E22" s="2" t="s">
        <v>34</v>
      </c>
      <c r="F22" s="2" t="s">
        <v>35</v>
      </c>
      <c r="G22" s="2" t="s">
        <v>105</v>
      </c>
      <c r="H22" s="2" t="s">
        <v>145</v>
      </c>
      <c r="I22" s="12">
        <v>44103</v>
      </c>
      <c r="J22" s="12">
        <v>44440</v>
      </c>
      <c r="K22" s="2" t="s">
        <v>37</v>
      </c>
      <c r="L22" s="24" t="s">
        <v>112</v>
      </c>
      <c r="M22" s="2">
        <f t="shared" si="0"/>
        <v>61412482</v>
      </c>
      <c r="N22" s="1">
        <v>61412482</v>
      </c>
      <c r="O22" s="2"/>
      <c r="P22" s="14">
        <v>409501</v>
      </c>
      <c r="Q22" s="14">
        <v>44264</v>
      </c>
      <c r="R22" s="20">
        <v>44265</v>
      </c>
      <c r="S22" s="1">
        <v>10</v>
      </c>
      <c r="T22" s="1">
        <f t="shared" ref="T22:T25" si="2">+U22-S22</f>
        <v>185.4</v>
      </c>
      <c r="U22" s="2" t="s">
        <v>113</v>
      </c>
      <c r="V22" s="13">
        <f t="shared" si="1"/>
        <v>1199.99989828</v>
      </c>
      <c r="W22" s="1">
        <v>27</v>
      </c>
      <c r="X22" s="2" t="s">
        <v>114</v>
      </c>
      <c r="Y22" s="14">
        <v>44265</v>
      </c>
      <c r="Z22" s="2" t="s">
        <v>39</v>
      </c>
      <c r="AA22" s="2" t="s">
        <v>40</v>
      </c>
      <c r="AB22" s="2" t="s">
        <v>115</v>
      </c>
      <c r="AC22" s="2" t="s">
        <v>116</v>
      </c>
      <c r="AD22" s="2">
        <v>22.5</v>
      </c>
      <c r="AE22" s="15"/>
    </row>
    <row r="23" spans="1:31" x14ac:dyDescent="0.25">
      <c r="A23" s="2"/>
      <c r="B23" s="2" t="s">
        <v>117</v>
      </c>
      <c r="C23" s="17" t="s">
        <v>118</v>
      </c>
      <c r="D23" s="2" t="s">
        <v>33</v>
      </c>
      <c r="E23" s="2" t="s">
        <v>34</v>
      </c>
      <c r="F23" s="2" t="s">
        <v>35</v>
      </c>
      <c r="G23" s="2" t="s">
        <v>105</v>
      </c>
      <c r="H23" s="2" t="s">
        <v>145</v>
      </c>
      <c r="I23" s="12">
        <v>44033</v>
      </c>
      <c r="J23" s="12">
        <v>44264</v>
      </c>
      <c r="K23" s="2" t="s">
        <v>37</v>
      </c>
      <c r="L23" s="24" t="s">
        <v>119</v>
      </c>
      <c r="M23" s="2">
        <f t="shared" si="0"/>
        <v>5000000</v>
      </c>
      <c r="N23" s="1">
        <v>5000000</v>
      </c>
      <c r="O23" s="2"/>
      <c r="P23" s="14">
        <v>44264</v>
      </c>
      <c r="Q23" s="14">
        <v>44270</v>
      </c>
      <c r="R23" s="20">
        <v>44271</v>
      </c>
      <c r="S23" s="1">
        <v>10</v>
      </c>
      <c r="T23" s="1">
        <f t="shared" si="2"/>
        <v>1241</v>
      </c>
      <c r="U23" s="2" t="s">
        <v>120</v>
      </c>
      <c r="V23" s="13">
        <f t="shared" si="1"/>
        <v>625.5</v>
      </c>
      <c r="W23" s="1">
        <v>6</v>
      </c>
      <c r="X23" s="2" t="s">
        <v>121</v>
      </c>
      <c r="Y23" s="14">
        <v>44270</v>
      </c>
      <c r="Z23" s="2" t="s">
        <v>89</v>
      </c>
      <c r="AA23" s="2" t="s">
        <v>40</v>
      </c>
      <c r="AB23" s="2" t="s">
        <v>122</v>
      </c>
      <c r="AC23" s="2" t="s">
        <v>116</v>
      </c>
      <c r="AD23" s="2">
        <v>8</v>
      </c>
      <c r="AE23" s="15"/>
    </row>
    <row r="24" spans="1:31" x14ac:dyDescent="0.25">
      <c r="A24" s="2"/>
      <c r="B24" s="2" t="s">
        <v>123</v>
      </c>
      <c r="C24" s="11" t="s">
        <v>124</v>
      </c>
      <c r="D24" s="2" t="s">
        <v>33</v>
      </c>
      <c r="E24" s="2" t="s">
        <v>34</v>
      </c>
      <c r="F24" s="2" t="s">
        <v>35</v>
      </c>
      <c r="G24" s="2" t="s">
        <v>105</v>
      </c>
      <c r="H24" s="2" t="s">
        <v>145</v>
      </c>
      <c r="I24" s="12">
        <v>44263</v>
      </c>
      <c r="J24" s="12">
        <v>44264</v>
      </c>
      <c r="K24" s="2" t="s">
        <v>37</v>
      </c>
      <c r="L24" s="24" t="s">
        <v>125</v>
      </c>
      <c r="M24" s="2">
        <f t="shared" si="0"/>
        <v>25862068</v>
      </c>
      <c r="N24" s="1">
        <v>25862068</v>
      </c>
      <c r="O24" s="2"/>
      <c r="P24" s="14">
        <v>44264</v>
      </c>
      <c r="Q24" s="14">
        <v>44270</v>
      </c>
      <c r="R24" s="12">
        <v>44271</v>
      </c>
      <c r="S24" s="1">
        <v>5</v>
      </c>
      <c r="T24" s="1">
        <f t="shared" si="2"/>
        <v>1445</v>
      </c>
      <c r="U24" s="2" t="s">
        <v>126</v>
      </c>
      <c r="V24" s="13">
        <f t="shared" si="1"/>
        <v>3749.9998599999999</v>
      </c>
      <c r="W24" s="1">
        <v>74</v>
      </c>
      <c r="X24" s="2" t="s">
        <v>127</v>
      </c>
      <c r="Y24" s="20">
        <v>44271</v>
      </c>
      <c r="Z24" s="2" t="s">
        <v>39</v>
      </c>
      <c r="AA24" s="2" t="s">
        <v>40</v>
      </c>
      <c r="AB24" s="2" t="s">
        <v>128</v>
      </c>
      <c r="AC24" s="2" t="s">
        <v>129</v>
      </c>
      <c r="AD24" s="2">
        <v>60.22</v>
      </c>
      <c r="AE24" s="15"/>
    </row>
    <row r="25" spans="1:31" x14ac:dyDescent="0.25">
      <c r="A25" s="2"/>
      <c r="B25" s="2" t="s">
        <v>130</v>
      </c>
      <c r="C25" s="11" t="s">
        <v>131</v>
      </c>
      <c r="D25" s="2" t="s">
        <v>33</v>
      </c>
      <c r="E25" s="2" t="s">
        <v>34</v>
      </c>
      <c r="F25" s="2" t="s">
        <v>35</v>
      </c>
      <c r="G25" s="2" t="s">
        <v>105</v>
      </c>
      <c r="H25" s="2" t="s">
        <v>145</v>
      </c>
      <c r="I25" s="12">
        <v>44244</v>
      </c>
      <c r="J25" s="12">
        <v>44277</v>
      </c>
      <c r="K25" s="2" t="s">
        <v>37</v>
      </c>
      <c r="L25" s="24" t="s">
        <v>132</v>
      </c>
      <c r="M25" s="2">
        <f t="shared" si="0"/>
        <v>17974870</v>
      </c>
      <c r="N25" s="2">
        <v>17974870</v>
      </c>
      <c r="O25" s="2"/>
      <c r="P25" s="14">
        <v>44277</v>
      </c>
      <c r="Q25" s="14">
        <v>44280</v>
      </c>
      <c r="R25" s="12">
        <v>44281</v>
      </c>
      <c r="S25" s="1">
        <v>1</v>
      </c>
      <c r="T25" s="1">
        <f t="shared" si="2"/>
        <v>388</v>
      </c>
      <c r="U25" s="1" t="s">
        <v>133</v>
      </c>
      <c r="V25" s="13">
        <f t="shared" si="1"/>
        <v>699.222443</v>
      </c>
      <c r="W25" s="1">
        <v>16</v>
      </c>
      <c r="X25" s="1" t="s">
        <v>134</v>
      </c>
      <c r="Y25" s="20">
        <v>44280</v>
      </c>
      <c r="Z25" s="2" t="s">
        <v>39</v>
      </c>
      <c r="AA25" s="2" t="s">
        <v>40</v>
      </c>
      <c r="AB25" s="2" t="s">
        <v>56</v>
      </c>
      <c r="AC25" s="2" t="s">
        <v>135</v>
      </c>
      <c r="AD25" s="2">
        <v>14</v>
      </c>
      <c r="AE25" s="15"/>
    </row>
    <row r="26" spans="1:31" x14ac:dyDescent="0.25">
      <c r="A26" s="2"/>
      <c r="B26" s="2" t="s">
        <v>136</v>
      </c>
      <c r="C26" s="11" t="s">
        <v>137</v>
      </c>
      <c r="D26" s="2" t="s">
        <v>33</v>
      </c>
      <c r="E26" s="2" t="s">
        <v>34</v>
      </c>
      <c r="F26" s="2" t="s">
        <v>35</v>
      </c>
      <c r="G26" s="6" t="s">
        <v>138</v>
      </c>
      <c r="H26" s="2" t="s">
        <v>145</v>
      </c>
      <c r="I26" s="21" t="s">
        <v>37</v>
      </c>
      <c r="J26" s="12"/>
      <c r="K26" s="6" t="s">
        <v>139</v>
      </c>
      <c r="L26" s="24" t="s">
        <v>37</v>
      </c>
      <c r="M26" s="2">
        <v>50000000</v>
      </c>
      <c r="N26" s="2">
        <v>50000000</v>
      </c>
      <c r="O26" s="2"/>
      <c r="P26" s="14">
        <v>44221</v>
      </c>
      <c r="Q26" s="14">
        <v>44237</v>
      </c>
      <c r="R26" s="12">
        <v>44258</v>
      </c>
      <c r="S26" s="1">
        <v>1</v>
      </c>
      <c r="T26" s="1">
        <v>4</v>
      </c>
      <c r="U26" s="1">
        <v>5</v>
      </c>
      <c r="V26" s="13">
        <v>25</v>
      </c>
      <c r="W26" s="1" t="s">
        <v>37</v>
      </c>
      <c r="X26" s="1" t="s">
        <v>37</v>
      </c>
      <c r="Y26" s="20">
        <v>44249</v>
      </c>
      <c r="Z26" s="2" t="s">
        <v>47</v>
      </c>
      <c r="AA26" s="2" t="s">
        <v>48</v>
      </c>
      <c r="AB26" s="2" t="s">
        <v>140</v>
      </c>
      <c r="AC26" s="2"/>
      <c r="AD26" s="2">
        <v>0.5</v>
      </c>
      <c r="AE26" s="15"/>
    </row>
    <row r="27" spans="1:31" x14ac:dyDescent="0.25">
      <c r="A27" s="2"/>
      <c r="B27" s="2" t="s">
        <v>141</v>
      </c>
      <c r="C27" s="11" t="s">
        <v>142</v>
      </c>
      <c r="D27" s="2" t="s">
        <v>33</v>
      </c>
      <c r="E27" s="2" t="s">
        <v>34</v>
      </c>
      <c r="F27" s="2" t="s">
        <v>35</v>
      </c>
      <c r="G27" s="6" t="s">
        <v>138</v>
      </c>
      <c r="H27" s="2" t="s">
        <v>145</v>
      </c>
      <c r="I27" s="21" t="s">
        <v>37</v>
      </c>
      <c r="J27" s="21" t="s">
        <v>37</v>
      </c>
      <c r="K27" s="6" t="s">
        <v>143</v>
      </c>
      <c r="L27" s="24" t="s">
        <v>37</v>
      </c>
      <c r="M27" s="2">
        <v>9500000</v>
      </c>
      <c r="N27" s="2">
        <v>9500000</v>
      </c>
      <c r="O27" s="2"/>
      <c r="P27" s="14">
        <v>44253</v>
      </c>
      <c r="Q27" s="14">
        <v>44267</v>
      </c>
      <c r="R27" s="12">
        <v>44285</v>
      </c>
      <c r="S27" s="1">
        <v>10</v>
      </c>
      <c r="T27" s="1">
        <v>0</v>
      </c>
      <c r="U27" s="1">
        <v>10</v>
      </c>
      <c r="V27" s="13">
        <v>9.5</v>
      </c>
      <c r="W27" s="1" t="s">
        <v>37</v>
      </c>
      <c r="X27" s="1" t="s">
        <v>37</v>
      </c>
      <c r="Y27" s="20">
        <v>44277</v>
      </c>
      <c r="Z27" s="2" t="s">
        <v>39</v>
      </c>
      <c r="AA27" s="2" t="s">
        <v>40</v>
      </c>
      <c r="AB27" s="2" t="s">
        <v>144</v>
      </c>
      <c r="AC27" s="2"/>
      <c r="AD27" s="2">
        <v>0.5</v>
      </c>
    </row>
    <row r="28" spans="1:31" x14ac:dyDescent="0.25">
      <c r="A28" s="11"/>
      <c r="B28" s="22" t="s">
        <v>148</v>
      </c>
      <c r="C28" s="2" t="s">
        <v>175</v>
      </c>
      <c r="D28" s="2" t="s">
        <v>159</v>
      </c>
      <c r="E28" s="32" t="s">
        <v>34</v>
      </c>
      <c r="F28" s="2" t="s">
        <v>35</v>
      </c>
      <c r="G28" s="6" t="s">
        <v>161</v>
      </c>
      <c r="H28" s="2" t="s">
        <v>145</v>
      </c>
      <c r="I28" s="21" t="s">
        <v>37</v>
      </c>
      <c r="J28" s="21" t="s">
        <v>37</v>
      </c>
      <c r="K28" s="2" t="s">
        <v>189</v>
      </c>
      <c r="L28" s="24" t="s">
        <v>190</v>
      </c>
      <c r="M28" s="2">
        <v>1520000</v>
      </c>
      <c r="N28" s="2">
        <v>1520000</v>
      </c>
      <c r="O28" s="2">
        <v>0</v>
      </c>
      <c r="P28" s="14">
        <v>44249</v>
      </c>
      <c r="Q28" s="14">
        <v>44252</v>
      </c>
      <c r="R28" s="14">
        <v>44260</v>
      </c>
      <c r="S28" s="26">
        <v>10</v>
      </c>
      <c r="T28" s="27">
        <v>41</v>
      </c>
      <c r="U28" s="26">
        <v>51</v>
      </c>
      <c r="V28" s="28">
        <v>7.7519999999999998</v>
      </c>
      <c r="W28" s="27">
        <v>669</v>
      </c>
      <c r="X28" s="27" t="s">
        <v>176</v>
      </c>
      <c r="Y28" s="29">
        <v>44256</v>
      </c>
      <c r="Z28" s="27" t="s">
        <v>39</v>
      </c>
      <c r="AA28" s="27" t="s">
        <v>40</v>
      </c>
      <c r="AB28" s="27" t="s">
        <v>169</v>
      </c>
      <c r="AC28" s="30"/>
      <c r="AD28" s="27">
        <v>0.55000000000000004</v>
      </c>
    </row>
    <row r="29" spans="1:31" ht="30" x14ac:dyDescent="0.25">
      <c r="A29" s="11"/>
      <c r="B29" s="23" t="s">
        <v>149</v>
      </c>
      <c r="C29" s="2" t="s">
        <v>177</v>
      </c>
      <c r="D29" s="2" t="s">
        <v>33</v>
      </c>
      <c r="E29" s="32" t="s">
        <v>34</v>
      </c>
      <c r="F29" s="2" t="s">
        <v>160</v>
      </c>
      <c r="G29" s="6" t="s">
        <v>162</v>
      </c>
      <c r="H29" s="2" t="s">
        <v>145</v>
      </c>
      <c r="I29" s="21" t="s">
        <v>37</v>
      </c>
      <c r="J29" s="21" t="s">
        <v>37</v>
      </c>
      <c r="K29" s="2" t="s">
        <v>143</v>
      </c>
      <c r="L29" s="24" t="s">
        <v>191</v>
      </c>
      <c r="M29" s="2">
        <v>9971937</v>
      </c>
      <c r="N29" s="2">
        <v>956937</v>
      </c>
      <c r="O29" s="2">
        <v>9015000</v>
      </c>
      <c r="P29" s="14">
        <v>44250</v>
      </c>
      <c r="Q29" s="14">
        <v>44252</v>
      </c>
      <c r="R29" s="14">
        <v>44260</v>
      </c>
      <c r="S29" s="26">
        <v>10</v>
      </c>
      <c r="T29" s="27">
        <v>617</v>
      </c>
      <c r="U29" s="26">
        <v>627</v>
      </c>
      <c r="V29" s="28">
        <v>625.24044990000004</v>
      </c>
      <c r="W29" s="27">
        <v>1286927</v>
      </c>
      <c r="X29" s="27" t="s">
        <v>178</v>
      </c>
      <c r="Y29" s="29">
        <v>44257</v>
      </c>
      <c r="Z29" s="27" t="s">
        <v>93</v>
      </c>
      <c r="AA29" s="27" t="s">
        <v>40</v>
      </c>
      <c r="AB29" s="27" t="s">
        <v>169</v>
      </c>
      <c r="AC29" s="30"/>
      <c r="AD29" s="27">
        <v>26.25</v>
      </c>
    </row>
    <row r="30" spans="1:31" x14ac:dyDescent="0.25">
      <c r="A30" s="11"/>
      <c r="B30" s="22" t="s">
        <v>150</v>
      </c>
      <c r="C30" s="2" t="s">
        <v>179</v>
      </c>
      <c r="D30" s="2" t="s">
        <v>159</v>
      </c>
      <c r="E30" s="32" t="s">
        <v>34</v>
      </c>
      <c r="F30" s="2" t="s">
        <v>35</v>
      </c>
      <c r="G30" s="6" t="s">
        <v>161</v>
      </c>
      <c r="H30" s="2" t="s">
        <v>145</v>
      </c>
      <c r="I30" s="21" t="s">
        <v>37</v>
      </c>
      <c r="J30" s="21" t="s">
        <v>37</v>
      </c>
      <c r="K30" s="2" t="s">
        <v>192</v>
      </c>
      <c r="L30" s="24" t="s">
        <v>193</v>
      </c>
      <c r="M30" s="2">
        <v>1800000</v>
      </c>
      <c r="N30" s="2">
        <v>902400</v>
      </c>
      <c r="O30" s="2">
        <v>897600</v>
      </c>
      <c r="P30" s="14">
        <v>44251</v>
      </c>
      <c r="Q30" s="14">
        <v>44256</v>
      </c>
      <c r="R30" s="14">
        <v>44264</v>
      </c>
      <c r="S30" s="26">
        <v>10</v>
      </c>
      <c r="T30" s="27">
        <v>155</v>
      </c>
      <c r="U30" s="26">
        <v>165</v>
      </c>
      <c r="V30" s="28">
        <v>29.7</v>
      </c>
      <c r="W30" s="27">
        <v>1042</v>
      </c>
      <c r="X30" s="27" t="s">
        <v>176</v>
      </c>
      <c r="Y30" s="29">
        <v>44259</v>
      </c>
      <c r="Z30" s="27" t="s">
        <v>163</v>
      </c>
      <c r="AA30" s="27" t="s">
        <v>48</v>
      </c>
      <c r="AB30" s="27" t="s">
        <v>170</v>
      </c>
      <c r="AC30" s="30"/>
      <c r="AD30" s="27">
        <v>0.47</v>
      </c>
    </row>
    <row r="31" spans="1:31" x14ac:dyDescent="0.25">
      <c r="A31" s="11"/>
      <c r="B31" s="23" t="s">
        <v>151</v>
      </c>
      <c r="C31" s="2" t="s">
        <v>180</v>
      </c>
      <c r="D31" s="2" t="s">
        <v>33</v>
      </c>
      <c r="E31" s="32" t="s">
        <v>34</v>
      </c>
      <c r="F31" s="2" t="s">
        <v>160</v>
      </c>
      <c r="G31" s="6" t="s">
        <v>162</v>
      </c>
      <c r="H31" s="2" t="s">
        <v>145</v>
      </c>
      <c r="I31" s="21" t="s">
        <v>37</v>
      </c>
      <c r="J31" s="21" t="s">
        <v>37</v>
      </c>
      <c r="K31" s="2" t="s">
        <v>189</v>
      </c>
      <c r="L31" s="24" t="s">
        <v>194</v>
      </c>
      <c r="M31" s="2">
        <v>10372419</v>
      </c>
      <c r="N31" s="2">
        <v>2148149</v>
      </c>
      <c r="O31" s="2">
        <v>8224270</v>
      </c>
      <c r="P31" s="14">
        <v>44258</v>
      </c>
      <c r="Q31" s="14">
        <v>44260</v>
      </c>
      <c r="R31" s="14">
        <v>44270</v>
      </c>
      <c r="S31" s="26">
        <v>10</v>
      </c>
      <c r="T31" s="27">
        <v>565</v>
      </c>
      <c r="U31" s="26">
        <v>575</v>
      </c>
      <c r="V31" s="28">
        <v>596.41409250000004</v>
      </c>
      <c r="W31" s="27">
        <v>141964</v>
      </c>
      <c r="X31" s="27" t="s">
        <v>178</v>
      </c>
      <c r="Y31" s="29">
        <v>44265</v>
      </c>
      <c r="Z31" s="27" t="s">
        <v>164</v>
      </c>
      <c r="AA31" s="27" t="s">
        <v>78</v>
      </c>
      <c r="AB31" s="27" t="s">
        <v>171</v>
      </c>
      <c r="AC31" s="30"/>
      <c r="AD31" s="27">
        <v>35.82</v>
      </c>
    </row>
    <row r="32" spans="1:31" x14ac:dyDescent="0.25">
      <c r="A32" s="11"/>
      <c r="B32" s="22" t="s">
        <v>152</v>
      </c>
      <c r="C32" s="2" t="s">
        <v>181</v>
      </c>
      <c r="D32" s="2" t="s">
        <v>33</v>
      </c>
      <c r="E32" s="32" t="s">
        <v>34</v>
      </c>
      <c r="F32" s="2" t="s">
        <v>160</v>
      </c>
      <c r="G32" s="6" t="s">
        <v>162</v>
      </c>
      <c r="H32" s="2" t="s">
        <v>145</v>
      </c>
      <c r="I32" s="21" t="s">
        <v>37</v>
      </c>
      <c r="J32" s="21" t="s">
        <v>37</v>
      </c>
      <c r="K32" s="2" t="s">
        <v>195</v>
      </c>
      <c r="L32" s="24" t="s">
        <v>196</v>
      </c>
      <c r="M32" s="2">
        <v>27272727</v>
      </c>
      <c r="N32" s="2">
        <v>0</v>
      </c>
      <c r="O32" s="2">
        <v>27272727</v>
      </c>
      <c r="P32" s="14">
        <v>44263</v>
      </c>
      <c r="Q32" s="14">
        <v>44265</v>
      </c>
      <c r="R32" s="14">
        <v>44274</v>
      </c>
      <c r="S32" s="26">
        <v>2</v>
      </c>
      <c r="T32" s="27">
        <v>185</v>
      </c>
      <c r="U32" s="26">
        <v>187</v>
      </c>
      <c r="V32" s="28">
        <v>510</v>
      </c>
      <c r="W32" s="27">
        <v>35436</v>
      </c>
      <c r="X32" s="27" t="s">
        <v>178</v>
      </c>
      <c r="Y32" s="29">
        <v>44271</v>
      </c>
      <c r="Z32" s="27" t="s">
        <v>165</v>
      </c>
      <c r="AA32" s="27" t="s">
        <v>166</v>
      </c>
      <c r="AB32" s="27" t="s">
        <v>169</v>
      </c>
      <c r="AC32" s="30"/>
      <c r="AD32" s="27">
        <v>43.94</v>
      </c>
    </row>
    <row r="33" spans="1:30" ht="30" x14ac:dyDescent="0.25">
      <c r="A33" s="11"/>
      <c r="B33" s="22" t="s">
        <v>153</v>
      </c>
      <c r="C33" s="2" t="s">
        <v>182</v>
      </c>
      <c r="D33" s="2" t="s">
        <v>33</v>
      </c>
      <c r="E33" s="32" t="s">
        <v>34</v>
      </c>
      <c r="F33" s="2" t="s">
        <v>160</v>
      </c>
      <c r="G33" s="6" t="s">
        <v>162</v>
      </c>
      <c r="H33" s="2" t="s">
        <v>145</v>
      </c>
      <c r="I33" s="21" t="s">
        <v>37</v>
      </c>
      <c r="J33" s="21" t="s">
        <v>37</v>
      </c>
      <c r="K33" s="2" t="s">
        <v>195</v>
      </c>
      <c r="L33" s="24" t="s">
        <v>197</v>
      </c>
      <c r="M33" s="2">
        <v>13715495</v>
      </c>
      <c r="N33" s="2">
        <v>13715495</v>
      </c>
      <c r="O33" s="2">
        <v>0</v>
      </c>
      <c r="P33" s="14">
        <v>44267</v>
      </c>
      <c r="Q33" s="14">
        <v>44271</v>
      </c>
      <c r="R33" s="14">
        <v>44279</v>
      </c>
      <c r="S33" s="25">
        <v>10</v>
      </c>
      <c r="T33" s="27">
        <v>545</v>
      </c>
      <c r="U33" s="25">
        <v>555</v>
      </c>
      <c r="V33" s="28">
        <v>760</v>
      </c>
      <c r="W33" s="27">
        <v>176426</v>
      </c>
      <c r="X33" s="27" t="s">
        <v>183</v>
      </c>
      <c r="Y33" s="29">
        <v>44277</v>
      </c>
      <c r="Z33" s="27" t="s">
        <v>93</v>
      </c>
      <c r="AA33" s="27" t="s">
        <v>40</v>
      </c>
      <c r="AB33" s="27" t="s">
        <v>172</v>
      </c>
      <c r="AC33" s="30"/>
      <c r="AD33" s="27">
        <v>40.299999999999997</v>
      </c>
    </row>
    <row r="34" spans="1:30" x14ac:dyDescent="0.25">
      <c r="A34" s="11"/>
      <c r="B34" s="23" t="s">
        <v>154</v>
      </c>
      <c r="C34" s="2" t="s">
        <v>184</v>
      </c>
      <c r="D34" s="2" t="s">
        <v>33</v>
      </c>
      <c r="E34" s="32" t="s">
        <v>34</v>
      </c>
      <c r="F34" s="2" t="s">
        <v>160</v>
      </c>
      <c r="G34" s="6" t="s">
        <v>162</v>
      </c>
      <c r="H34" s="2" t="s">
        <v>145</v>
      </c>
      <c r="I34" s="21" t="s">
        <v>37</v>
      </c>
      <c r="J34" s="21" t="s">
        <v>37</v>
      </c>
      <c r="K34" s="2" t="s">
        <v>192</v>
      </c>
      <c r="L34" s="24" t="s">
        <v>198</v>
      </c>
      <c r="M34" s="2">
        <v>5528161</v>
      </c>
      <c r="N34" s="2">
        <v>1006711</v>
      </c>
      <c r="O34" s="2">
        <v>4521450</v>
      </c>
      <c r="P34" s="14">
        <v>44270</v>
      </c>
      <c r="Q34" s="14">
        <v>44272</v>
      </c>
      <c r="R34" s="14">
        <v>44280</v>
      </c>
      <c r="S34" s="25">
        <v>5</v>
      </c>
      <c r="T34" s="27">
        <v>1485</v>
      </c>
      <c r="U34" s="25">
        <v>1490</v>
      </c>
      <c r="V34" s="28">
        <v>823.69598900000005</v>
      </c>
      <c r="W34" s="27">
        <v>194182</v>
      </c>
      <c r="X34" s="27" t="s">
        <v>178</v>
      </c>
      <c r="Y34" s="29">
        <v>44277</v>
      </c>
      <c r="Z34" s="27" t="s">
        <v>167</v>
      </c>
      <c r="AA34" s="27" t="s">
        <v>78</v>
      </c>
      <c r="AB34" s="27" t="s">
        <v>171</v>
      </c>
      <c r="AC34" s="30"/>
      <c r="AD34" s="27">
        <v>46.79</v>
      </c>
    </row>
    <row r="35" spans="1:30" ht="30" x14ac:dyDescent="0.25">
      <c r="A35" s="11"/>
      <c r="B35" s="23" t="s">
        <v>155</v>
      </c>
      <c r="C35" s="2" t="s">
        <v>185</v>
      </c>
      <c r="D35" s="2" t="s">
        <v>33</v>
      </c>
      <c r="E35" s="32" t="s">
        <v>34</v>
      </c>
      <c r="F35" s="2" t="s">
        <v>160</v>
      </c>
      <c r="G35" s="6" t="s">
        <v>162</v>
      </c>
      <c r="H35" s="2" t="s">
        <v>145</v>
      </c>
      <c r="I35" s="21" t="s">
        <v>37</v>
      </c>
      <c r="J35" s="21" t="s">
        <v>37</v>
      </c>
      <c r="K35" s="2" t="s">
        <v>192</v>
      </c>
      <c r="L35" s="24" t="s">
        <v>201</v>
      </c>
      <c r="M35" s="2">
        <v>46153846</v>
      </c>
      <c r="N35" s="2">
        <v>23076923</v>
      </c>
      <c r="O35" s="2">
        <v>23076923</v>
      </c>
      <c r="P35" s="14">
        <v>44270</v>
      </c>
      <c r="Q35" s="14">
        <v>44272</v>
      </c>
      <c r="R35" s="14">
        <v>44280</v>
      </c>
      <c r="S35" s="25">
        <v>2</v>
      </c>
      <c r="T35" s="27">
        <v>128</v>
      </c>
      <c r="U35" s="25">
        <v>130</v>
      </c>
      <c r="V35" s="28">
        <v>599.99999800000001</v>
      </c>
      <c r="W35" s="27">
        <v>142302</v>
      </c>
      <c r="X35" s="27" t="s">
        <v>178</v>
      </c>
      <c r="Y35" s="29">
        <v>44278</v>
      </c>
      <c r="Z35" s="27" t="s">
        <v>39</v>
      </c>
      <c r="AA35" s="27" t="s">
        <v>40</v>
      </c>
      <c r="AB35" s="27" t="s">
        <v>172</v>
      </c>
      <c r="AC35" s="30"/>
      <c r="AD35" s="27">
        <v>32.06</v>
      </c>
    </row>
    <row r="36" spans="1:30" ht="45" x14ac:dyDescent="0.25">
      <c r="A36" s="11"/>
      <c r="B36" s="23" t="s">
        <v>156</v>
      </c>
      <c r="C36" s="2" t="s">
        <v>186</v>
      </c>
      <c r="D36" s="2" t="s">
        <v>33</v>
      </c>
      <c r="E36" s="32" t="s">
        <v>34</v>
      </c>
      <c r="F36" s="2" t="s">
        <v>160</v>
      </c>
      <c r="G36" s="6" t="s">
        <v>162</v>
      </c>
      <c r="H36" s="2" t="s">
        <v>145</v>
      </c>
      <c r="I36" s="21" t="s">
        <v>37</v>
      </c>
      <c r="J36" s="21" t="s">
        <v>37</v>
      </c>
      <c r="K36" s="2" t="s">
        <v>192</v>
      </c>
      <c r="L36" s="24" t="s">
        <v>203</v>
      </c>
      <c r="M36" s="2">
        <v>135057470</v>
      </c>
      <c r="N36" s="2">
        <v>91954022</v>
      </c>
      <c r="O36" s="2">
        <v>43103448</v>
      </c>
      <c r="P36" s="14">
        <v>44271</v>
      </c>
      <c r="Q36" s="14">
        <v>44273</v>
      </c>
      <c r="R36" s="14">
        <v>44281</v>
      </c>
      <c r="S36" s="25">
        <v>10</v>
      </c>
      <c r="T36" s="27">
        <v>77</v>
      </c>
      <c r="U36" s="25">
        <v>87</v>
      </c>
      <c r="V36" s="28">
        <v>1174.9999889999999</v>
      </c>
      <c r="W36" s="27">
        <v>275343</v>
      </c>
      <c r="X36" s="27" t="s">
        <v>183</v>
      </c>
      <c r="Y36" s="29">
        <v>44279</v>
      </c>
      <c r="Z36" s="27" t="s">
        <v>168</v>
      </c>
      <c r="AA36" s="27" t="s">
        <v>78</v>
      </c>
      <c r="AB36" s="27" t="s">
        <v>169</v>
      </c>
      <c r="AC36" s="30"/>
      <c r="AD36" s="27">
        <v>89.8</v>
      </c>
    </row>
    <row r="37" spans="1:30" ht="30" x14ac:dyDescent="0.25">
      <c r="A37" s="11"/>
      <c r="B37" s="23" t="s">
        <v>157</v>
      </c>
      <c r="C37" s="2" t="s">
        <v>187</v>
      </c>
      <c r="D37" s="2" t="s">
        <v>33</v>
      </c>
      <c r="E37" s="32" t="s">
        <v>34</v>
      </c>
      <c r="F37" s="2" t="s">
        <v>160</v>
      </c>
      <c r="G37" s="6" t="s">
        <v>162</v>
      </c>
      <c r="H37" s="2" t="s">
        <v>145</v>
      </c>
      <c r="I37" s="21" t="s">
        <v>37</v>
      </c>
      <c r="J37" s="21" t="s">
        <v>37</v>
      </c>
      <c r="K37" s="2" t="s">
        <v>199</v>
      </c>
      <c r="L37" s="24" t="s">
        <v>200</v>
      </c>
      <c r="M37" s="2">
        <v>19093070</v>
      </c>
      <c r="N37" s="2">
        <v>8150000</v>
      </c>
      <c r="O37" s="2">
        <v>10943070</v>
      </c>
      <c r="P37" s="14">
        <v>44272</v>
      </c>
      <c r="Q37" s="14">
        <v>44274</v>
      </c>
      <c r="R37" s="14">
        <v>44281</v>
      </c>
      <c r="S37" s="25">
        <v>10</v>
      </c>
      <c r="T37" s="27">
        <v>295</v>
      </c>
      <c r="U37" s="25">
        <v>305</v>
      </c>
      <c r="V37" s="28">
        <v>581.98304199999995</v>
      </c>
      <c r="W37" s="27">
        <v>136151</v>
      </c>
      <c r="X37" s="27" t="s">
        <v>183</v>
      </c>
      <c r="Y37" s="29">
        <v>44279</v>
      </c>
      <c r="Z37" s="27" t="s">
        <v>39</v>
      </c>
      <c r="AA37" s="27" t="s">
        <v>40</v>
      </c>
      <c r="AB37" s="27" t="s">
        <v>173</v>
      </c>
      <c r="AC37" s="30"/>
      <c r="AD37" s="27">
        <v>30.31</v>
      </c>
    </row>
    <row r="38" spans="1:30" ht="45" x14ac:dyDescent="0.25">
      <c r="A38" s="11"/>
      <c r="B38" s="23" t="s">
        <v>158</v>
      </c>
      <c r="C38" s="2" t="s">
        <v>188</v>
      </c>
      <c r="D38" s="2" t="s">
        <v>33</v>
      </c>
      <c r="E38" s="32" t="s">
        <v>34</v>
      </c>
      <c r="F38" s="2" t="s">
        <v>160</v>
      </c>
      <c r="G38" s="6" t="s">
        <v>162</v>
      </c>
      <c r="H38" s="2" t="s">
        <v>145</v>
      </c>
      <c r="I38" s="21" t="s">
        <v>37</v>
      </c>
      <c r="J38" s="21" t="s">
        <v>37</v>
      </c>
      <c r="K38" s="2" t="s">
        <v>192</v>
      </c>
      <c r="L38" s="24" t="s">
        <v>202</v>
      </c>
      <c r="M38" s="2">
        <v>5294392</v>
      </c>
      <c r="N38" s="2">
        <v>0</v>
      </c>
      <c r="O38" s="2">
        <v>5294392</v>
      </c>
      <c r="P38" s="14">
        <v>44272</v>
      </c>
      <c r="Q38" s="14">
        <v>44274</v>
      </c>
      <c r="R38" s="14">
        <v>44285</v>
      </c>
      <c r="S38" s="31">
        <v>4</v>
      </c>
      <c r="T38" s="27">
        <v>1097</v>
      </c>
      <c r="U38" s="31">
        <v>1101</v>
      </c>
      <c r="V38" s="28">
        <v>582.69000000000005</v>
      </c>
      <c r="W38" s="27">
        <v>42836</v>
      </c>
      <c r="X38" s="27" t="s">
        <v>183</v>
      </c>
      <c r="Y38" s="29">
        <v>44280</v>
      </c>
      <c r="Z38" s="27" t="s">
        <v>39</v>
      </c>
      <c r="AA38" s="27" t="s">
        <v>40</v>
      </c>
      <c r="AB38" s="27" t="s">
        <v>174</v>
      </c>
      <c r="AC38" s="30"/>
      <c r="AD38" s="27">
        <v>43.26</v>
      </c>
    </row>
  </sheetData>
  <conditionalFormatting sqref="Q24">
    <cfRule type="expression" dxfId="4" priority="5" stopIfTrue="1">
      <formula>NOT(ISERROR(SEARCH(",",Q24)))</formula>
    </cfRule>
  </conditionalFormatting>
  <conditionalFormatting sqref="Q23">
    <cfRule type="expression" dxfId="3" priority="4" stopIfTrue="1">
      <formula>NOT(ISERROR(SEARCH(",",Q23)))</formula>
    </cfRule>
  </conditionalFormatting>
  <conditionalFormatting sqref="R24:R25">
    <cfRule type="expression" dxfId="2" priority="3" stopIfTrue="1">
      <formula>NOT(ISERROR(SEARCH(",",R24)))</formula>
    </cfRule>
  </conditionalFormatting>
  <conditionalFormatting sqref="R26:R27">
    <cfRule type="expression" dxfId="1" priority="2" stopIfTrue="1">
      <formula>NOT(ISERROR(SEARCH(",",R26)))</formula>
    </cfRule>
  </conditionalFormatting>
  <conditionalFormatting sqref="B28:B38">
    <cfRule type="duplicateValues" dxfId="0" priority="1"/>
  </conditionalFormatting>
  <dataValidations disablePrompts="1" count="1">
    <dataValidation type="date" operator="greaterThan" allowBlank="1" showErrorMessage="1" sqref="Q23:Q25" xr:uid="{BDD475FA-1116-46AE-9D76-1911ECB11B50}">
      <formula1>31048</formula1>
      <formula2>0</formula2>
    </dataValidation>
  </dataValidations>
  <pageMargins left="0.7" right="0.7" top="0.75" bottom="0.75" header="0.3" footer="0.3"/>
  <pageSetup orientation="portrait" r:id="rId1"/>
  <headerFooter>
    <oddFooter>&amp;C&amp;1#&amp;"Calibri"&amp;10&amp;KA80000Confidential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Jiten Patel (LISCO)</dc:creator>
  <cp:keywords/>
  <dc:description/>
  <cp:lastModifiedBy>souradeep</cp:lastModifiedBy>
  <cp:revision/>
  <dcterms:created xsi:type="dcterms:W3CDTF">2021-01-07T09:40:35Z</dcterms:created>
  <dcterms:modified xsi:type="dcterms:W3CDTF">2021-04-09T07:35:57Z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2021-04-09T04:54:35Z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aa695ef6-0679-433f-8624-bbf1e39d4897</vt:lpwstr>
  </property>
  <property fmtid="{D5CDD505-2E9C-101B-9397-08002B2CF9AE}" pid="8" name="MSIP_Label_f4479928-bf72-407d-92c0-68909117d533_ContentBits">
    <vt:lpwstr>2</vt:lpwstr>
  </property>
</Properties>
</file>